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титульный лист" sheetId="1" r:id="rId1"/>
    <sheet name="бюджет" sheetId="2" r:id="rId2"/>
    <sheet name="сетка" sheetId="3" r:id="rId3"/>
    <sheet name="Учебный план" sheetId="4" r:id="rId4"/>
    <sheet name="перечень" sheetId="5" r:id="rId5"/>
  </sheets>
  <definedNames/>
  <calcPr fullCalcOnLoad="1"/>
</workbook>
</file>

<file path=xl/sharedStrings.xml><?xml version="1.0" encoding="utf-8"?>
<sst xmlns="http://schemas.openxmlformats.org/spreadsheetml/2006/main" count="406" uniqueCount="294">
  <si>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</si>
  <si>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</si>
  <si>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аттестации[i]</t>
  </si>
  <si>
    <t>Учебная нагрузка обучающихся (час.)</t>
  </si>
  <si>
    <t>Распределение обязательной нагрузки по курсам и семестрам[ii]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</si>
  <si>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</si>
  <si>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</si>
  <si>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</si>
  <si>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</si>
  <si>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</si>
  <si>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</si>
  <si>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</si>
  <si>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</si>
  <si>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</si>
  <si>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</si>
  <si>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</si>
  <si>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</si>
  <si>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</si>
  <si>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</si>
  <si>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сем.</t>
  </si>
  <si>
    <t>нед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</si>
  <si>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</si>
  <si>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</si>
  <si>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</si>
  <si>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</si>
  <si>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</si>
  <si>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</si>
  <si>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</si>
  <si>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</si>
  <si>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ОБЖ</t>
  </si>
  <si>
    <t>Математика</t>
  </si>
  <si>
    <t>Информатика и ИКТ</t>
  </si>
  <si>
    <t>ОП.00</t>
  </si>
  <si>
    <t>ОП.01</t>
  </si>
  <si>
    <t>ОП.02</t>
  </si>
  <si>
    <t>ОП.03</t>
  </si>
  <si>
    <t>ОП.04</t>
  </si>
  <si>
    <t>П.00</t>
  </si>
  <si>
    <t xml:space="preserve">Профессиональный цикл </t>
  </si>
  <si>
    <t>ПМ.00</t>
  </si>
  <si>
    <t>ПМ.01</t>
  </si>
  <si>
    <t>МДК.01.01</t>
  </si>
  <si>
    <t>УП.01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</si>
  <si>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</si>
  <si>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</si>
  <si>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</si>
  <si>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</si>
  <si>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</si>
  <si>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</si>
  <si>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</si>
  <si>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</si>
  <si>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УП.03</t>
  </si>
  <si>
    <t>ПП.03</t>
  </si>
  <si>
    <t>Всего</t>
  </si>
  <si>
    <t>Г(И)А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</si>
  <si>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</si>
  <si>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</si>
  <si>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</si>
  <si>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</si>
  <si>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</si>
  <si>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</si>
  <si>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</si>
  <si>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</si>
  <si>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</si>
  <si>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</si>
  <si>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</si>
  <si>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</si>
  <si>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</si>
  <si>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</si>
  <si>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</si>
  <si>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</si>
  <si>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</si>
  <si>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</si>
  <si>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Утверждаю</t>
  </si>
  <si>
    <t>УЧЕБНЫЙ ПЛАН</t>
  </si>
  <si>
    <t>ОП. 06</t>
  </si>
  <si>
    <t>Химия</t>
  </si>
  <si>
    <t>Биология</t>
  </si>
  <si>
    <t>Физика</t>
  </si>
  <si>
    <t xml:space="preserve">             Форма обучения -  очная</t>
  </si>
  <si>
    <t>ОП. 07</t>
  </si>
  <si>
    <t xml:space="preserve">        по специальности среднего  профессионального образования</t>
  </si>
  <si>
    <t>0</t>
  </si>
  <si>
    <t>2</t>
  </si>
  <si>
    <t>Основы философии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</si>
  <si>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</si>
  <si>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</si>
  <si>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</si>
  <si>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</si>
  <si>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</si>
  <si>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</si>
  <si>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</si>
  <si>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</si>
  <si>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</si>
  <si>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ОП.05</t>
  </si>
  <si>
    <t>ОП. 08</t>
  </si>
  <si>
    <t>39</t>
  </si>
  <si>
    <t>6</t>
  </si>
  <si>
    <t>4</t>
  </si>
  <si>
    <t>`</t>
  </si>
  <si>
    <t xml:space="preserve"> </t>
  </si>
  <si>
    <t>Курс</t>
  </si>
  <si>
    <t>Сентябрь</t>
  </si>
  <si>
    <t>29 - 5 окт</t>
  </si>
  <si>
    <t>Октябрь</t>
  </si>
  <si>
    <t>27 - 2 нояб</t>
  </si>
  <si>
    <t>Ноябрь</t>
  </si>
  <si>
    <t>Декабрь</t>
  </si>
  <si>
    <t>29 - 4 янв</t>
  </si>
  <si>
    <t>Январь</t>
  </si>
  <si>
    <t>26 - 1 февр</t>
  </si>
  <si>
    <t>Февраль</t>
  </si>
  <si>
    <t>23 - 1 март</t>
  </si>
  <si>
    <t>Март</t>
  </si>
  <si>
    <t>30- 5 апр</t>
  </si>
  <si>
    <t>Апрель</t>
  </si>
  <si>
    <t>27- 3 мая</t>
  </si>
  <si>
    <t>Май</t>
  </si>
  <si>
    <t>Июнь</t>
  </si>
  <si>
    <t>29- 5 июля</t>
  </si>
  <si>
    <t>Июль</t>
  </si>
  <si>
    <t>27- 2 авг</t>
  </si>
  <si>
    <t>Август</t>
  </si>
  <si>
    <t>**</t>
  </si>
  <si>
    <t>: :</t>
  </si>
  <si>
    <t>Х</t>
  </si>
  <si>
    <t>*</t>
  </si>
  <si>
    <t>III</t>
  </si>
  <si>
    <t xml:space="preserve">    </t>
  </si>
  <si>
    <t>Условные обозначения</t>
  </si>
  <si>
    <t>Теоретическое обучение</t>
  </si>
  <si>
    <t>Образовательный уровень СПО -базовый</t>
  </si>
  <si>
    <t>государственная итоговая  аттестация</t>
  </si>
  <si>
    <t>Производственная практика (преддипломная)</t>
  </si>
  <si>
    <t>Производственная практика (по профилю специальности)</t>
  </si>
  <si>
    <t xml:space="preserve">Учебная практика </t>
  </si>
  <si>
    <t>1</t>
  </si>
  <si>
    <r>
      <t>IV</t>
    </r>
    <r>
      <rPr>
        <sz val="10"/>
        <color indexed="8"/>
        <rFont val="Times New Roman"/>
        <family val="1"/>
      </rPr>
      <t xml:space="preserve"> курс</t>
    </r>
  </si>
  <si>
    <t>ВСЕГО</t>
  </si>
  <si>
    <t>Техническое обслуживание и ремонт автомобильного транспорта  3 года 10 месяцев на базе 9 кл.</t>
  </si>
  <si>
    <t xml:space="preserve">              Квалификация: Техник</t>
  </si>
  <si>
    <t>Нормативный срок обучения –3 года 10 месяцев</t>
  </si>
  <si>
    <t>7 семестр</t>
  </si>
  <si>
    <t>8 семестр</t>
  </si>
  <si>
    <t xml:space="preserve">Информатика </t>
  </si>
  <si>
    <t xml:space="preserve">Инженерная графика </t>
  </si>
  <si>
    <t>Техничекая механика</t>
  </si>
  <si>
    <t>Электротехника и электроника</t>
  </si>
  <si>
    <t xml:space="preserve">Материаловедение </t>
  </si>
  <si>
    <t>Метрология стандартизация и сертификация</t>
  </si>
  <si>
    <t>Правила и безопасность дорожного движения</t>
  </si>
  <si>
    <t>Охрана труда</t>
  </si>
  <si>
    <t xml:space="preserve">Безопасность жизнедеятельности </t>
  </si>
  <si>
    <t>МДК.01.02</t>
  </si>
  <si>
    <t>Устройство автомобилей</t>
  </si>
  <si>
    <t>Организация деятельности коллектива исполнителей</t>
  </si>
  <si>
    <t>Управление коллективом исполнителей</t>
  </si>
  <si>
    <t>Выполнение работ по одной или нескольким профессиям рабочих, должностям служащих</t>
  </si>
  <si>
    <t>лаб. и практ. Занятий</t>
  </si>
  <si>
    <t>курсовых работ (проектов)</t>
  </si>
  <si>
    <t>ПДП</t>
  </si>
  <si>
    <t>Профиль получаемого профессионального образования технический</t>
  </si>
  <si>
    <t>основной профессиональной образовательной программы среднего профессионального образования</t>
  </si>
  <si>
    <t>по программе базовой подготовки</t>
  </si>
  <si>
    <t>Преддипломная практика (недель)</t>
  </si>
  <si>
    <t>дисциплин и МДК</t>
  </si>
  <si>
    <t>преддипломной практики</t>
  </si>
  <si>
    <t>ОП. 09</t>
  </si>
  <si>
    <t>ОП. 10</t>
  </si>
  <si>
    <t>Основы предпринимательской  деятельности</t>
  </si>
  <si>
    <t>Коммуникативная культура</t>
  </si>
  <si>
    <t>ОП. 11</t>
  </si>
  <si>
    <t>10</t>
  </si>
  <si>
    <r>
      <t>Квалификация -</t>
    </r>
    <r>
      <rPr>
        <b/>
        <i/>
        <sz val="8"/>
        <rFont val="Times New Roman"/>
        <family val="1"/>
      </rPr>
      <t xml:space="preserve"> техник</t>
    </r>
  </si>
  <si>
    <t>ЕН.02</t>
  </si>
  <si>
    <t xml:space="preserve">2.1 План учебного процесса (основная профессиональная образовательная программа СПО )                      </t>
  </si>
  <si>
    <t>Математический и общий естественнонаучный цикл</t>
  </si>
  <si>
    <t>ОП. 12</t>
  </si>
  <si>
    <t>Оказание первой медицинской помощи</t>
  </si>
  <si>
    <t>Психология общения</t>
  </si>
  <si>
    <t>ОП 13</t>
  </si>
  <si>
    <t>20</t>
  </si>
  <si>
    <t>ОП 14</t>
  </si>
  <si>
    <t>дз</t>
  </si>
  <si>
    <t>ОП 15</t>
  </si>
  <si>
    <t>Экология автомобиля</t>
  </si>
  <si>
    <t>IVкурс</t>
  </si>
  <si>
    <t>Экономика отрасли</t>
  </si>
  <si>
    <t>Э(к)</t>
  </si>
  <si>
    <t>4/8/4</t>
  </si>
  <si>
    <t>0/2/0</t>
  </si>
  <si>
    <t>3э(к)</t>
  </si>
  <si>
    <t xml:space="preserve">          «Костомукшский политехнический колледж»</t>
  </si>
  <si>
    <t xml:space="preserve"> «Костомукшский политехнический колледж»</t>
  </si>
  <si>
    <t>Основы слесарного дела</t>
  </si>
  <si>
    <t xml:space="preserve">тема 01.01 </t>
  </si>
  <si>
    <t xml:space="preserve">тема 01.02 </t>
  </si>
  <si>
    <t>Основы токарного дела</t>
  </si>
  <si>
    <t>тема 01.03</t>
  </si>
  <si>
    <t>-,-,-,э</t>
  </si>
  <si>
    <t>33</t>
  </si>
  <si>
    <t>7</t>
  </si>
  <si>
    <t>30</t>
  </si>
  <si>
    <t>5</t>
  </si>
  <si>
    <t>Профессиональные модули</t>
  </si>
  <si>
    <t>Специальность 23.02.03 Техническое обслуживание и ремонт автомобильного транспорта</t>
  </si>
  <si>
    <t>23.02.03 Техническое обслуживание и ремонт автомобильного транспорта</t>
  </si>
  <si>
    <t xml:space="preserve">23.02.03  Техническое обслуживание и ремонт автомобильного транспорта 
</t>
  </si>
  <si>
    <t>-,-,-,-,-,3</t>
  </si>
  <si>
    <t>-,-,-,-,-,-,э</t>
  </si>
  <si>
    <t>ОГСЭ.05</t>
  </si>
  <si>
    <t>-,-,-.дз</t>
  </si>
  <si>
    <t>1. Календарный учебный график</t>
  </si>
  <si>
    <t xml:space="preserve">на базе основного общего образования </t>
  </si>
  <si>
    <t>-,-,э,э</t>
  </si>
  <si>
    <t>с получением профессии: водитель автомобиля</t>
  </si>
  <si>
    <t xml:space="preserve">слесарь по ремонту автомобилей </t>
  </si>
  <si>
    <t>Техническое обслуживание и ремонт автотранспорта</t>
  </si>
  <si>
    <t>Кэ</t>
  </si>
  <si>
    <t>-,-,-,-,-,-,-,дз</t>
  </si>
  <si>
    <t>-,-,-,дз,-,дз,дз</t>
  </si>
  <si>
    <t>-,-,дз</t>
  </si>
  <si>
    <t>-,дз</t>
  </si>
  <si>
    <t>-, э</t>
  </si>
  <si>
    <t>.-,э</t>
  </si>
  <si>
    <t>.-,дз</t>
  </si>
  <si>
    <t>-,-,-,-,дз</t>
  </si>
  <si>
    <t>-,-,-,дз,э</t>
  </si>
  <si>
    <t>-,-,-,-,э</t>
  </si>
  <si>
    <t>-,-,-,дз</t>
  </si>
  <si>
    <t>-,-,-,-,-,з</t>
  </si>
  <si>
    <t>-,-,-,-,-,-,дз</t>
  </si>
  <si>
    <t>-,-,-,-,-,-з</t>
  </si>
  <si>
    <t>-,-,э,-дз,э</t>
  </si>
  <si>
    <t>-,-,-,-,-,-,-дз</t>
  </si>
  <si>
    <t>-,-,-,-,-дз</t>
  </si>
  <si>
    <t>-,-,-,-,-,-дз</t>
  </si>
  <si>
    <t>0/9/3</t>
  </si>
  <si>
    <t>-,-дз</t>
  </si>
  <si>
    <t>Основы сварочного дела</t>
  </si>
  <si>
    <t>Кабинеты: 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</si>
  <si>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</si>
  <si>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</si>
  <si>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</si>
  <si>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</si>
  <si>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</si>
  <si>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</si>
  <si>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</si>
  <si>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</si>
  <si>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Лаборатории:</t>
  </si>
  <si>
    <t>электротехники и электроники;</t>
  </si>
  <si>
    <t>Мастерские:</t>
  </si>
  <si>
    <t>слесарные;</t>
  </si>
  <si>
    <t>токарно-механические;</t>
  </si>
  <si>
    <t>кузнечно-сварочные;</t>
  </si>
  <si>
    <t>демонтажно-монтажные.</t>
  </si>
  <si>
    <t>спортивный зал;</t>
  </si>
  <si>
    <t xml:space="preserve"> Залы: библиотека, читальный зал с выходом в сеть Интернет; актовый зал.</t>
  </si>
  <si>
    <t>Тюнинг автомобилей</t>
  </si>
  <si>
    <t>Государственная итоговая аттестация (недель)</t>
  </si>
  <si>
    <t xml:space="preserve">Консультации на учебную группу по 4  часа  в год на одного студента                                                                                                                                                                                                                                                           
Государственная итоговая аттестация
1. Программа базовой подготовки 
1.1. Выпускная квалификационная работа
Выполнение  ВКР  с __18.05______ по __17.0 6______ (всего 4 нед.)                                                                                                                                                                                                                                       
 Защита ВКР с __18.06__ по _29.06__ (всего 2 нед.)
1.2. Государственные экзамены (при их наличии) – N, перечислить наименования:
нет
</t>
  </si>
  <si>
    <t>Правовое  обеспечение профессиональной деятельности</t>
  </si>
  <si>
    <t>общие</t>
  </si>
  <si>
    <t>Английский язык</t>
  </si>
  <si>
    <t>ОУД.01</t>
  </si>
  <si>
    <t>ОУД.02</t>
  </si>
  <si>
    <t>ОУД.03</t>
  </si>
  <si>
    <t>ОУД.04</t>
  </si>
  <si>
    <t>ОУД.05</t>
  </si>
  <si>
    <t>ОУД.06</t>
  </si>
  <si>
    <t>По выбору из обязательных предметных областей (профильные)</t>
  </si>
  <si>
    <t>ОУД.07</t>
  </si>
  <si>
    <t>ОУД.08</t>
  </si>
  <si>
    <t>ОУД.09</t>
  </si>
  <si>
    <t>Астрономия</t>
  </si>
  <si>
    <t>По выбору из обязательных предметных областей (базовые)</t>
  </si>
  <si>
    <t>ОУД.10</t>
  </si>
  <si>
    <t>ОУД.11</t>
  </si>
  <si>
    <t>Дополнительные</t>
  </si>
  <si>
    <t>ОУД.12</t>
  </si>
  <si>
    <t>География</t>
  </si>
  <si>
    <t>ОУД.13</t>
  </si>
  <si>
    <t>ОУД.14</t>
  </si>
  <si>
    <t>Индивидуальный проект</t>
  </si>
  <si>
    <t>э</t>
  </si>
  <si>
    <t>-,э</t>
  </si>
  <si>
    <t>И.о. директора  ГБПОУ  РК</t>
  </si>
  <si>
    <t>________________Т.С. Кубар</t>
  </si>
  <si>
    <t>«29»августа 20 19 г.</t>
  </si>
  <si>
    <t xml:space="preserve">           Государственного бюджетного профессилонального образовательного учреждения Республики Карелия</t>
  </si>
  <si>
    <t>0/9/0</t>
  </si>
  <si>
    <t>-,-,-,-,-, э</t>
  </si>
  <si>
    <t>МДК.03.01</t>
  </si>
  <si>
    <t>Технология работ по техническому обслуживанию автомобильного транспорта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</si>
</sst>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17" fillId="35" borderId="10" xfId="62" applyFont="1" applyFill="1" applyBorder="1" applyAlignment="1">
      <alignment horizontal="center" wrapText="1"/>
    </xf>
    <xf numFmtId="16" fontId="17" fillId="0" borderId="13" xfId="0" applyNumberFormat="1" applyFont="1" applyFill="1" applyBorder="1" applyAlignment="1">
      <alignment horizontal="center" vertical="center" wrapText="1"/>
    </xf>
    <xf numFmtId="0" fontId="17" fillId="35" borderId="10" xfId="62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35" borderId="10" xfId="62" applyFont="1" applyFill="1" applyBorder="1" applyAlignment="1" applyProtection="1">
      <alignment horizontal="center" vertical="center" wrapText="1"/>
      <protection locked="0"/>
    </xf>
    <xf numFmtId="0" fontId="17" fillId="35" borderId="11" xfId="62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7" fillId="35" borderId="15" xfId="62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1" fillId="35" borderId="10" xfId="62" applyFont="1" applyFill="1" applyBorder="1" applyAlignment="1">
      <alignment horizontal="center" vertical="center" wrapText="1"/>
    </xf>
    <xf numFmtId="0" fontId="21" fillId="35" borderId="10" xfId="62" applyFont="1" applyFill="1" applyBorder="1" applyAlignment="1">
      <alignment horizontal="center" wrapText="1"/>
    </xf>
    <xf numFmtId="0" fontId="21" fillId="35" borderId="15" xfId="62" applyFont="1" applyFill="1" applyBorder="1" applyAlignment="1">
      <alignment horizontal="center" wrapText="1"/>
    </xf>
    <xf numFmtId="1" fontId="17" fillId="35" borderId="10" xfId="62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wrapText="1"/>
    </xf>
    <xf numFmtId="0" fontId="9" fillId="0" borderId="10" xfId="22" applyFont="1" applyFill="1" applyBorder="1" applyAlignment="1">
      <alignment horizontal="center" wrapText="1"/>
    </xf>
    <xf numFmtId="0" fontId="9" fillId="0" borderId="18" xfId="25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vertical="top" wrapText="1"/>
    </xf>
    <xf numFmtId="0" fontId="9" fillId="0" borderId="10" xfId="22" applyFont="1" applyFill="1" applyBorder="1" applyAlignment="1">
      <alignment horizontal="center" vertical="top" wrapText="1"/>
    </xf>
    <xf numFmtId="0" fontId="9" fillId="0" borderId="10" xfId="25" applyFont="1" applyFill="1" applyBorder="1" applyAlignment="1">
      <alignment horizontal="center" vertical="top" wrapText="1"/>
    </xf>
    <xf numFmtId="0" fontId="9" fillId="0" borderId="18" xfId="25" applyFont="1" applyFill="1" applyBorder="1" applyAlignment="1">
      <alignment horizontal="center" vertical="top" wrapText="1"/>
    </xf>
    <xf numFmtId="0" fontId="9" fillId="0" borderId="13" xfId="26" applyFont="1" applyFill="1" applyBorder="1" applyAlignment="1">
      <alignment horizontal="center" vertical="top" wrapText="1"/>
    </xf>
    <xf numFmtId="0" fontId="9" fillId="0" borderId="15" xfId="26" applyFont="1" applyFill="1" applyBorder="1" applyAlignment="1">
      <alignment horizontal="center" vertical="top" wrapText="1"/>
    </xf>
    <xf numFmtId="0" fontId="9" fillId="0" borderId="11" xfId="23" applyFont="1" applyFill="1" applyBorder="1" applyAlignment="1">
      <alignment horizontal="center" wrapText="1"/>
    </xf>
    <xf numFmtId="0" fontId="9" fillId="0" borderId="11" xfId="22" applyFont="1" applyFill="1" applyBorder="1" applyAlignment="1">
      <alignment horizontal="center" wrapText="1"/>
    </xf>
    <xf numFmtId="0" fontId="9" fillId="0" borderId="11" xfId="25" applyFont="1" applyFill="1" applyBorder="1" applyAlignment="1">
      <alignment horizontal="center" wrapText="1"/>
    </xf>
    <xf numFmtId="0" fontId="9" fillId="0" borderId="0" xfId="25" applyFont="1" applyFill="1" applyBorder="1" applyAlignment="1">
      <alignment horizontal="center" wrapText="1"/>
    </xf>
    <xf numFmtId="0" fontId="9" fillId="0" borderId="20" xfId="26" applyFont="1" applyFill="1" applyBorder="1" applyAlignment="1">
      <alignment horizontal="center" wrapText="1"/>
    </xf>
    <xf numFmtId="0" fontId="9" fillId="0" borderId="11" xfId="26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25" applyFont="1" applyFill="1" applyBorder="1" applyAlignment="1">
      <alignment horizontal="center" wrapText="1"/>
    </xf>
    <xf numFmtId="0" fontId="9" fillId="0" borderId="16" xfId="26" applyFont="1" applyFill="1" applyBorder="1" applyAlignment="1">
      <alignment horizontal="center" wrapText="1"/>
    </xf>
    <xf numFmtId="0" fontId="9" fillId="0" borderId="10" xfId="26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9" fillId="35" borderId="10" xfId="23" applyFont="1" applyFill="1" applyBorder="1" applyAlignment="1">
      <alignment horizontal="center" wrapText="1"/>
    </xf>
    <xf numFmtId="0" fontId="9" fillId="35" borderId="10" xfId="22" applyFont="1" applyFill="1" applyBorder="1" applyAlignment="1">
      <alignment horizontal="center" wrapText="1"/>
    </xf>
    <xf numFmtId="0" fontId="9" fillId="35" borderId="10" xfId="25" applyFont="1" applyFill="1" applyBorder="1" applyAlignment="1">
      <alignment horizontal="center" wrapText="1"/>
    </xf>
    <xf numFmtId="0" fontId="9" fillId="35" borderId="10" xfId="26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5" borderId="10" xfId="23" applyFont="1" applyFill="1" applyBorder="1" applyAlignment="1">
      <alignment horizontal="center" vertical="center" wrapText="1"/>
    </xf>
    <xf numFmtId="0" fontId="17" fillId="35" borderId="10" xfId="22" applyFont="1" applyFill="1" applyBorder="1" applyAlignment="1">
      <alignment horizontal="center" vertical="center" wrapText="1"/>
    </xf>
    <xf numFmtId="0" fontId="17" fillId="35" borderId="10" xfId="25" applyFont="1" applyFill="1" applyBorder="1" applyAlignment="1">
      <alignment horizontal="center" vertical="center" wrapText="1"/>
    </xf>
    <xf numFmtId="0" fontId="17" fillId="35" borderId="13" xfId="25" applyFont="1" applyFill="1" applyBorder="1" applyAlignment="1">
      <alignment horizontal="center" vertical="center" wrapText="1"/>
    </xf>
    <xf numFmtId="0" fontId="17" fillId="35" borderId="13" xfId="26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5" borderId="18" xfId="25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35" borderId="10" xfId="23" applyFont="1" applyFill="1" applyBorder="1" applyAlignment="1">
      <alignment horizontal="center" vertical="center" wrapText="1"/>
    </xf>
    <xf numFmtId="0" fontId="9" fillId="35" borderId="10" xfId="22" applyFont="1" applyFill="1" applyBorder="1" applyAlignment="1">
      <alignment horizontal="center" vertical="center" wrapText="1"/>
    </xf>
    <xf numFmtId="0" fontId="9" fillId="35" borderId="10" xfId="25" applyFont="1" applyFill="1" applyBorder="1" applyAlignment="1">
      <alignment horizontal="center" vertical="center" wrapText="1"/>
    </xf>
    <xf numFmtId="0" fontId="9" fillId="35" borderId="18" xfId="25" applyFont="1" applyFill="1" applyBorder="1" applyAlignment="1">
      <alignment horizontal="center" vertical="center" wrapText="1"/>
    </xf>
    <xf numFmtId="0" fontId="9" fillId="35" borderId="13" xfId="26" applyFont="1" applyFill="1" applyBorder="1" applyAlignment="1">
      <alignment horizontal="center" vertical="center"/>
    </xf>
    <xf numFmtId="0" fontId="9" fillId="35" borderId="13" xfId="23" applyFont="1" applyFill="1" applyBorder="1" applyAlignment="1">
      <alignment horizontal="center" vertical="center" wrapText="1"/>
    </xf>
    <xf numFmtId="0" fontId="9" fillId="35" borderId="11" xfId="22" applyFont="1" applyFill="1" applyBorder="1" applyAlignment="1">
      <alignment horizontal="center" vertical="center" wrapText="1"/>
    </xf>
    <xf numFmtId="0" fontId="9" fillId="35" borderId="22" xfId="23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0" fontId="9" fillId="35" borderId="23" xfId="23" applyFont="1" applyFill="1" applyBorder="1" applyAlignment="1">
      <alignment horizontal="center" vertical="center" wrapText="1"/>
    </xf>
    <xf numFmtId="0" fontId="9" fillId="35" borderId="14" xfId="22" applyFont="1" applyFill="1" applyBorder="1" applyAlignment="1">
      <alignment horizontal="center" vertical="center" wrapText="1"/>
    </xf>
    <xf numFmtId="0" fontId="9" fillId="35" borderId="13" xfId="22" applyFont="1" applyFill="1" applyBorder="1" applyAlignment="1">
      <alignment horizontal="center" vertical="center" wrapText="1"/>
    </xf>
    <xf numFmtId="0" fontId="9" fillId="35" borderId="24" xfId="22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35" borderId="24" xfId="23" applyFont="1" applyFill="1" applyBorder="1" applyAlignment="1">
      <alignment horizontal="center" vertical="center" wrapText="1"/>
    </xf>
    <xf numFmtId="0" fontId="9" fillId="35" borderId="11" xfId="25" applyFont="1" applyFill="1" applyBorder="1" applyAlignment="1">
      <alignment horizontal="center" vertical="center" wrapText="1"/>
    </xf>
    <xf numFmtId="0" fontId="9" fillId="35" borderId="0" xfId="25" applyFont="1" applyFill="1" applyBorder="1" applyAlignment="1">
      <alignment horizontal="center" vertical="center" wrapText="1"/>
    </xf>
    <xf numFmtId="0" fontId="9" fillId="35" borderId="25" xfId="2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wrapText="1"/>
    </xf>
    <xf numFmtId="0" fontId="9" fillId="35" borderId="14" xfId="23" applyFont="1" applyFill="1" applyBorder="1" applyAlignment="1">
      <alignment horizontal="center" vertical="center" wrapText="1"/>
    </xf>
    <xf numFmtId="0" fontId="9" fillId="35" borderId="15" xfId="22" applyFont="1" applyFill="1" applyBorder="1" applyAlignment="1">
      <alignment horizontal="center" vertical="center" wrapText="1"/>
    </xf>
    <xf numFmtId="0" fontId="9" fillId="35" borderId="15" xfId="25" applyFont="1" applyFill="1" applyBorder="1" applyAlignment="1">
      <alignment horizontal="center" vertical="center" wrapText="1"/>
    </xf>
    <xf numFmtId="0" fontId="9" fillId="35" borderId="19" xfId="25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35" borderId="10" xfId="23" applyFont="1" applyFill="1" applyBorder="1" applyAlignment="1">
      <alignment horizontal="center" wrapText="1"/>
    </xf>
    <xf numFmtId="0" fontId="17" fillId="35" borderId="10" xfId="22" applyFont="1" applyFill="1" applyBorder="1" applyAlignment="1">
      <alignment horizontal="center" wrapText="1"/>
    </xf>
    <xf numFmtId="0" fontId="17" fillId="35" borderId="10" xfId="25" applyFont="1" applyFill="1" applyBorder="1" applyAlignment="1">
      <alignment horizontal="center" wrapText="1"/>
    </xf>
    <xf numFmtId="0" fontId="17" fillId="35" borderId="10" xfId="26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35" borderId="10" xfId="26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9" fillId="35" borderId="13" xfId="25" applyFont="1" applyFill="1" applyBorder="1" applyAlignment="1">
      <alignment horizontal="center" vertical="center" wrapText="1"/>
    </xf>
    <xf numFmtId="0" fontId="17" fillId="35" borderId="10" xfId="2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26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35" borderId="10" xfId="26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5" borderId="29" xfId="22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49" fontId="9" fillId="0" borderId="31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35" borderId="30" xfId="62" applyFont="1" applyFill="1" applyBorder="1" applyAlignment="1">
      <alignment horizontal="center" wrapText="1"/>
    </xf>
    <xf numFmtId="0" fontId="21" fillId="35" borderId="19" xfId="0" applyFont="1" applyFill="1" applyBorder="1" applyAlignment="1">
      <alignment/>
    </xf>
    <xf numFmtId="0" fontId="17" fillId="35" borderId="0" xfId="62" applyFont="1" applyFill="1" applyBorder="1" applyAlignment="1">
      <alignment horizontal="center" wrapText="1"/>
    </xf>
    <xf numFmtId="0" fontId="17" fillId="35" borderId="19" xfId="62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/>
    </xf>
    <xf numFmtId="0" fontId="9" fillId="0" borderId="20" xfId="0" applyFont="1" applyFill="1" applyBorder="1" applyAlignment="1">
      <alignment horizontal="center" wrapText="1"/>
    </xf>
    <xf numFmtId="0" fontId="9" fillId="35" borderId="20" xfId="23" applyFont="1" applyFill="1" applyBorder="1" applyAlignment="1">
      <alignment horizontal="center" vertical="center" wrapText="1"/>
    </xf>
    <xf numFmtId="0" fontId="9" fillId="35" borderId="15" xfId="26" applyFont="1" applyFill="1" applyBorder="1" applyAlignment="1">
      <alignment horizontal="center" vertical="center"/>
    </xf>
    <xf numFmtId="0" fontId="9" fillId="35" borderId="11" xfId="26" applyFont="1" applyFill="1" applyBorder="1" applyAlignment="1">
      <alignment horizontal="center" vertical="center"/>
    </xf>
    <xf numFmtId="0" fontId="9" fillId="35" borderId="20" xfId="26" applyFont="1" applyFill="1" applyBorder="1" applyAlignment="1">
      <alignment horizontal="center" vertical="center"/>
    </xf>
    <xf numFmtId="0" fontId="9" fillId="35" borderId="20" xfId="25" applyFont="1" applyFill="1" applyBorder="1" applyAlignment="1">
      <alignment horizontal="center" vertical="center" wrapText="1"/>
    </xf>
    <xf numFmtId="0" fontId="9" fillId="35" borderId="19" xfId="22" applyFont="1" applyFill="1" applyBorder="1" applyAlignment="1">
      <alignment horizontal="center" vertical="center" wrapText="1"/>
    </xf>
    <xf numFmtId="0" fontId="9" fillId="35" borderId="0" xfId="22" applyFont="1" applyFill="1" applyBorder="1" applyAlignment="1">
      <alignment horizontal="center" vertical="center" wrapText="1"/>
    </xf>
    <xf numFmtId="0" fontId="9" fillId="35" borderId="20" xfId="22" applyFont="1" applyFill="1" applyBorder="1" applyAlignment="1">
      <alignment horizontal="center" vertical="center" wrapText="1"/>
    </xf>
    <xf numFmtId="0" fontId="9" fillId="35" borderId="15" xfId="23" applyFont="1" applyFill="1" applyBorder="1" applyAlignment="1">
      <alignment horizontal="center" vertical="center" wrapText="1"/>
    </xf>
    <xf numFmtId="16" fontId="17" fillId="0" borderId="1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textRotation="90"/>
    </xf>
    <xf numFmtId="0" fontId="13" fillId="0" borderId="36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" fontId="13" fillId="0" borderId="35" xfId="0" applyNumberFormat="1" applyFont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35" borderId="25" xfId="62" applyFont="1" applyFill="1" applyBorder="1" applyAlignment="1">
      <alignment vertical="center" textRotation="90" wrapText="1"/>
    </xf>
    <xf numFmtId="0" fontId="17" fillId="35" borderId="20" xfId="62" applyFont="1" applyFill="1" applyBorder="1" applyAlignment="1">
      <alignment vertical="center" textRotation="90" wrapText="1"/>
    </xf>
    <xf numFmtId="0" fontId="17" fillId="35" borderId="16" xfId="62" applyFont="1" applyFill="1" applyBorder="1" applyAlignment="1">
      <alignment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35" borderId="25" xfId="23" applyFont="1" applyFill="1" applyBorder="1" applyAlignment="1">
      <alignment horizontal="center" vertical="center" wrapText="1"/>
    </xf>
    <xf numFmtId="0" fontId="9" fillId="35" borderId="16" xfId="23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26" applyFont="1" applyFill="1" applyBorder="1" applyAlignment="1">
      <alignment horizontal="center" wrapText="1"/>
    </xf>
    <xf numFmtId="0" fontId="9" fillId="0" borderId="15" xfId="26" applyFont="1" applyFill="1" applyBorder="1" applyAlignment="1">
      <alignment horizontal="center" wrapText="1"/>
    </xf>
    <xf numFmtId="0" fontId="12" fillId="0" borderId="25" xfId="42" applyFont="1" applyBorder="1" applyAlignment="1" applyProtection="1">
      <alignment horizontal="center" vertical="top" textRotation="90" wrapText="1"/>
      <protection/>
    </xf>
    <xf numFmtId="0" fontId="12" fillId="0" borderId="20" xfId="42" applyFont="1" applyBorder="1" applyAlignment="1" applyProtection="1">
      <alignment horizontal="center" vertical="top" textRotation="90" wrapText="1"/>
      <protection/>
    </xf>
    <xf numFmtId="0" fontId="12" fillId="0" borderId="16" xfId="42" applyFont="1" applyBorder="1" applyAlignment="1" applyProtection="1">
      <alignment horizontal="center" vertical="top" textRotation="90" wrapText="1"/>
      <protection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23" applyFont="1" applyFill="1" applyBorder="1" applyAlignment="1">
      <alignment horizontal="center" wrapText="1"/>
    </xf>
    <xf numFmtId="0" fontId="9" fillId="0" borderId="10" xfId="23" applyFont="1" applyFill="1" applyBorder="1" applyAlignment="1">
      <alignment horizont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35" borderId="25" xfId="62" applyFont="1" applyFill="1" applyBorder="1" applyAlignment="1">
      <alignment horizontal="center" wrapText="1"/>
    </xf>
    <xf numFmtId="0" fontId="17" fillId="35" borderId="20" xfId="62" applyFont="1" applyFill="1" applyBorder="1" applyAlignment="1">
      <alignment horizontal="center" wrapText="1"/>
    </xf>
    <xf numFmtId="0" fontId="17" fillId="35" borderId="16" xfId="62" applyFont="1" applyFill="1" applyBorder="1" applyAlignment="1">
      <alignment horizontal="center" wrapText="1"/>
    </xf>
    <xf numFmtId="0" fontId="9" fillId="35" borderId="25" xfId="26" applyFont="1" applyFill="1" applyBorder="1" applyAlignment="1">
      <alignment horizontal="center" vertical="center"/>
    </xf>
    <xf numFmtId="0" fontId="9" fillId="35" borderId="16" xfId="26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justify" wrapText="1"/>
    </xf>
    <xf numFmtId="0" fontId="9" fillId="0" borderId="22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justify" wrapText="1"/>
    </xf>
    <xf numFmtId="0" fontId="17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2" fillId="0" borderId="38" xfId="42" applyFont="1" applyBorder="1" applyAlignment="1" applyProtection="1">
      <alignment horizontal="center" vertical="top" wrapText="1"/>
      <protection/>
    </xf>
    <xf numFmtId="0" fontId="12" fillId="0" borderId="39" xfId="42" applyFont="1" applyBorder="1" applyAlignment="1" applyProtection="1">
      <alignment horizontal="center" vertical="top" wrapText="1"/>
      <protection/>
    </xf>
    <xf numFmtId="0" fontId="12" fillId="0" borderId="29" xfId="42" applyFont="1" applyBorder="1" applyAlignment="1" applyProtection="1">
      <alignment horizontal="center" vertical="top" wrapText="1"/>
      <protection/>
    </xf>
    <xf numFmtId="0" fontId="12" fillId="0" borderId="24" xfId="42" applyFont="1" applyBorder="1" applyAlignment="1" applyProtection="1">
      <alignment horizontal="center" vertical="top" wrapText="1"/>
      <protection/>
    </xf>
    <xf numFmtId="0" fontId="12" fillId="0" borderId="0" xfId="42" applyFont="1" applyBorder="1" applyAlignment="1" applyProtection="1">
      <alignment horizontal="center" vertical="top" wrapText="1"/>
      <protection/>
    </xf>
    <xf numFmtId="0" fontId="12" fillId="0" borderId="11" xfId="42" applyFont="1" applyBorder="1" applyAlignment="1" applyProtection="1">
      <alignment horizontal="center" vertical="top" wrapText="1"/>
      <protection/>
    </xf>
    <xf numFmtId="0" fontId="12" fillId="0" borderId="22" xfId="42" applyFont="1" applyBorder="1" applyAlignment="1" applyProtection="1">
      <alignment horizontal="center" vertical="top" wrapText="1"/>
      <protection/>
    </xf>
    <xf numFmtId="0" fontId="12" fillId="0" borderId="18" xfId="42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2" xfId="22" applyFont="1" applyFill="1" applyBorder="1" applyAlignment="1">
      <alignment horizontal="center" wrapText="1"/>
    </xf>
    <xf numFmtId="0" fontId="9" fillId="0" borderId="10" xfId="22" applyFont="1" applyFill="1" applyBorder="1" applyAlignment="1">
      <alignment horizontal="center" wrapText="1"/>
    </xf>
    <xf numFmtId="0" fontId="9" fillId="0" borderId="22" xfId="25" applyFont="1" applyFill="1" applyBorder="1" applyAlignment="1">
      <alignment horizontal="center" wrapText="1"/>
    </xf>
    <xf numFmtId="0" fontId="9" fillId="0" borderId="18" xfId="25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7" fillId="36" borderId="10" xfId="62" applyFont="1" applyFill="1" applyBorder="1" applyAlignment="1">
      <alignment horizontal="center" vertical="center" wrapText="1"/>
    </xf>
    <xf numFmtId="0" fontId="17" fillId="36" borderId="10" xfId="62" applyFont="1" applyFill="1" applyBorder="1" applyAlignment="1">
      <alignment horizontal="center" wrapText="1"/>
    </xf>
    <xf numFmtId="0" fontId="17" fillId="37" borderId="10" xfId="62" applyFont="1" applyFill="1" applyBorder="1" applyAlignment="1">
      <alignment horizontal="center" wrapText="1"/>
    </xf>
    <xf numFmtId="0" fontId="17" fillId="37" borderId="10" xfId="62" applyFont="1" applyFill="1" applyBorder="1" applyAlignment="1">
      <alignment horizontal="center" vertical="center" wrapText="1"/>
    </xf>
    <xf numFmtId="0" fontId="17" fillId="38" borderId="10" xfId="62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6">
      <selection activeCell="A26" sqref="A26"/>
    </sheetView>
  </sheetViews>
  <sheetFormatPr defaultColWidth="9.00390625" defaultRowHeight="12.75"/>
  <cols>
    <col min="1" max="1" width="119.625" style="0" customWidth="1"/>
  </cols>
  <sheetData>
    <row r="1" spans="1:3" ht="15.75">
      <c r="A1" s="194" t="s">
        <v>73</v>
      </c>
      <c r="B1" s="194"/>
      <c r="C1" s="194"/>
    </row>
    <row r="2" spans="1:3" ht="15.75">
      <c r="A2" s="194" t="s">
        <v>286</v>
      </c>
      <c r="B2" s="194"/>
      <c r="C2" s="194"/>
    </row>
    <row r="3" spans="1:3" ht="15.75">
      <c r="A3" s="194" t="s">
        <v>193</v>
      </c>
      <c r="B3" s="194"/>
      <c r="C3" s="194"/>
    </row>
    <row r="4" spans="1:3" ht="15.75">
      <c r="A4" s="194" t="s">
        <v>287</v>
      </c>
      <c r="B4" s="194"/>
      <c r="C4" s="194"/>
    </row>
    <row r="5" spans="1:3" ht="15.75">
      <c r="A5" s="10"/>
      <c r="B5" s="35"/>
      <c r="C5" s="34"/>
    </row>
    <row r="6" spans="1:3" ht="15.75">
      <c r="A6" s="194" t="s">
        <v>288</v>
      </c>
      <c r="B6" s="194"/>
      <c r="C6" s="194"/>
    </row>
    <row r="7" spans="1:19" ht="33" customHeight="1">
      <c r="A7" s="197" t="s">
        <v>74</v>
      </c>
      <c r="B7" s="197"/>
      <c r="C7" s="19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3" ht="15.75">
      <c r="A8" s="195" t="s">
        <v>162</v>
      </c>
      <c r="B8" s="195"/>
      <c r="C8" s="195"/>
    </row>
    <row r="9" spans="1:3" ht="20.25" customHeight="1">
      <c r="A9" s="195" t="s">
        <v>289</v>
      </c>
      <c r="B9" s="195"/>
      <c r="C9" s="195"/>
    </row>
    <row r="10" spans="1:3" ht="15.75">
      <c r="A10" s="195" t="s">
        <v>192</v>
      </c>
      <c r="B10" s="195"/>
      <c r="C10" s="195"/>
    </row>
    <row r="11" spans="1:3" ht="15.75">
      <c r="A11" s="195" t="s">
        <v>81</v>
      </c>
      <c r="B11" s="195"/>
      <c r="C11" s="195"/>
    </row>
    <row r="12" spans="1:3" ht="15.75">
      <c r="A12" s="196" t="s">
        <v>207</v>
      </c>
      <c r="B12" s="196"/>
      <c r="C12" s="196"/>
    </row>
    <row r="13" spans="1:3" ht="15.75">
      <c r="A13" s="195" t="s">
        <v>163</v>
      </c>
      <c r="B13" s="195"/>
      <c r="C13" s="195"/>
    </row>
    <row r="14" spans="1:3" ht="15.75">
      <c r="A14" s="10" t="s">
        <v>140</v>
      </c>
      <c r="B14" s="13"/>
      <c r="C14" s="13"/>
    </row>
    <row r="15" spans="1:3" ht="15.75">
      <c r="A15" s="10" t="s">
        <v>79</v>
      </c>
      <c r="B15" s="13"/>
      <c r="C15" s="13"/>
    </row>
    <row r="16" spans="1:3" ht="15.75">
      <c r="A16" s="194" t="s">
        <v>141</v>
      </c>
      <c r="B16" s="194"/>
      <c r="C16" s="194"/>
    </row>
    <row r="17" spans="1:3" ht="15.75">
      <c r="A17" s="194" t="s">
        <v>213</v>
      </c>
      <c r="B17" s="194"/>
      <c r="C17" s="194"/>
    </row>
    <row r="18" spans="1:3" ht="15.75">
      <c r="A18" s="194" t="s">
        <v>161</v>
      </c>
      <c r="B18" s="194"/>
      <c r="C18" s="194"/>
    </row>
    <row r="19" spans="1:3" ht="15.75">
      <c r="A19" s="10" t="s">
        <v>215</v>
      </c>
      <c r="B19" s="13"/>
      <c r="C19" s="13"/>
    </row>
    <row r="20" ht="15.75">
      <c r="A20" s="40" t="s">
        <v>216</v>
      </c>
    </row>
    <row r="21" ht="12.75">
      <c r="A21" s="39"/>
    </row>
  </sheetData>
  <sheetProtection/>
  <mergeCells count="15">
    <mergeCell ref="A6:C6"/>
    <mergeCell ref="A7:C7"/>
    <mergeCell ref="A8:C8"/>
    <mergeCell ref="A1:C1"/>
    <mergeCell ref="A2:C2"/>
    <mergeCell ref="A3:C3"/>
    <mergeCell ref="A4:C4"/>
    <mergeCell ref="A18:C18"/>
    <mergeCell ref="A16:C16"/>
    <mergeCell ref="A17:C17"/>
    <mergeCell ref="A9:C9"/>
    <mergeCell ref="A10:C10"/>
    <mergeCell ref="A11:C11"/>
    <mergeCell ref="A13:C13"/>
    <mergeCell ref="A12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1" max="9" width="13.625" style="0" customWidth="1"/>
  </cols>
  <sheetData>
    <row r="1" spans="1:9" ht="18.75">
      <c r="A1" s="201" t="s">
        <v>60</v>
      </c>
      <c r="B1" s="201"/>
      <c r="C1" s="201"/>
      <c r="D1" s="201"/>
      <c r="E1" s="201"/>
      <c r="F1" s="201"/>
      <c r="G1" s="201"/>
      <c r="H1" s="201"/>
      <c r="I1" s="201"/>
    </row>
    <row r="2" spans="1:9" ht="19.5" thickBot="1">
      <c r="A2" s="202" t="s">
        <v>139</v>
      </c>
      <c r="B2" s="203"/>
      <c r="C2" s="203"/>
      <c r="D2" s="203"/>
      <c r="E2" s="203"/>
      <c r="F2" s="203"/>
      <c r="G2" s="203"/>
      <c r="H2" s="203"/>
      <c r="I2" s="203"/>
    </row>
    <row r="3" spans="1:9" ht="46.5" customHeight="1" thickBot="1">
      <c r="A3" s="198" t="s">
        <v>61</v>
      </c>
      <c r="B3" s="198" t="s">
        <v>62</v>
      </c>
      <c r="C3" s="198" t="s">
        <v>63</v>
      </c>
      <c r="D3" s="204" t="s">
        <v>45</v>
      </c>
      <c r="E3" s="205"/>
      <c r="F3" s="198" t="s">
        <v>64</v>
      </c>
      <c r="G3" s="198" t="s">
        <v>65</v>
      </c>
      <c r="H3" s="198" t="s">
        <v>66</v>
      </c>
      <c r="I3" s="198" t="s">
        <v>53</v>
      </c>
    </row>
    <row r="4" spans="1:9" ht="31.5">
      <c r="A4" s="199"/>
      <c r="B4" s="199"/>
      <c r="C4" s="199"/>
      <c r="D4" s="198" t="s">
        <v>67</v>
      </c>
      <c r="E4" s="4" t="s">
        <v>68</v>
      </c>
      <c r="F4" s="199"/>
      <c r="G4" s="199"/>
      <c r="H4" s="199"/>
      <c r="I4" s="199"/>
    </row>
    <row r="5" spans="1:9" ht="16.5" thickBot="1">
      <c r="A5" s="200"/>
      <c r="B5" s="200"/>
      <c r="C5" s="200"/>
      <c r="D5" s="200"/>
      <c r="E5" s="5" t="s">
        <v>69</v>
      </c>
      <c r="F5" s="200"/>
      <c r="G5" s="200"/>
      <c r="H5" s="200"/>
      <c r="I5" s="200"/>
    </row>
    <row r="6" spans="1:9" ht="19.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6">
        <v>8</v>
      </c>
      <c r="I6" s="26">
        <v>9</v>
      </c>
    </row>
    <row r="7" spans="1:9" ht="19.5" thickBot="1">
      <c r="A7" s="27" t="s">
        <v>70</v>
      </c>
      <c r="B7" s="28" t="s">
        <v>96</v>
      </c>
      <c r="C7" s="28" t="s">
        <v>82</v>
      </c>
      <c r="D7" s="28" t="s">
        <v>82</v>
      </c>
      <c r="E7" s="28">
        <v>0</v>
      </c>
      <c r="F7" s="28" t="s">
        <v>83</v>
      </c>
      <c r="G7" s="28">
        <v>0</v>
      </c>
      <c r="H7" s="29">
        <v>11</v>
      </c>
      <c r="I7" s="28">
        <f>H7+G7+F7+E7+D7+C7+B7</f>
        <v>52</v>
      </c>
    </row>
    <row r="8" spans="1:9" ht="19.5" thickBot="1">
      <c r="A8" s="27" t="s">
        <v>71</v>
      </c>
      <c r="B8" s="28" t="s">
        <v>200</v>
      </c>
      <c r="C8" s="28" t="s">
        <v>201</v>
      </c>
      <c r="D8" s="28" t="s">
        <v>82</v>
      </c>
      <c r="E8" s="28">
        <v>0</v>
      </c>
      <c r="F8" s="28">
        <v>2</v>
      </c>
      <c r="G8" s="28">
        <v>0</v>
      </c>
      <c r="H8" s="29">
        <v>10</v>
      </c>
      <c r="I8" s="28">
        <f>H8+G8+F8+E8+D8+C8+B8</f>
        <v>52</v>
      </c>
    </row>
    <row r="9" spans="1:9" ht="19.5" thickBot="1">
      <c r="A9" s="27" t="s">
        <v>72</v>
      </c>
      <c r="B9" s="28" t="s">
        <v>202</v>
      </c>
      <c r="C9" s="28" t="s">
        <v>203</v>
      </c>
      <c r="D9" s="28" t="s">
        <v>98</v>
      </c>
      <c r="E9" s="28" t="s">
        <v>82</v>
      </c>
      <c r="F9" s="28" t="s">
        <v>83</v>
      </c>
      <c r="G9" s="28" t="s">
        <v>82</v>
      </c>
      <c r="H9" s="29">
        <v>11</v>
      </c>
      <c r="I9" s="28">
        <f>H9+G9+F9+E9+D9+C9+B9</f>
        <v>52</v>
      </c>
    </row>
    <row r="10" spans="1:9" ht="16.5" thickBot="1">
      <c r="A10" s="30" t="s">
        <v>137</v>
      </c>
      <c r="B10" s="28" t="s">
        <v>181</v>
      </c>
      <c r="C10" s="28" t="s">
        <v>82</v>
      </c>
      <c r="D10" s="28" t="s">
        <v>172</v>
      </c>
      <c r="E10" s="28" t="s">
        <v>98</v>
      </c>
      <c r="F10" s="28" t="s">
        <v>136</v>
      </c>
      <c r="G10" s="28" t="s">
        <v>97</v>
      </c>
      <c r="H10" s="28" t="s">
        <v>83</v>
      </c>
      <c r="I10" s="28">
        <f>H10+G10+F10+E10+D10+C10+B10</f>
        <v>43</v>
      </c>
    </row>
    <row r="11" spans="1:9" ht="16.5" thickBot="1">
      <c r="A11" s="32" t="s">
        <v>138</v>
      </c>
      <c r="B11" s="31">
        <f aca="true" t="shared" si="0" ref="B11:H11">B10+B9+B8+B7</f>
        <v>122</v>
      </c>
      <c r="C11" s="31">
        <f t="shared" si="0"/>
        <v>12</v>
      </c>
      <c r="D11" s="31">
        <f t="shared" si="0"/>
        <v>14</v>
      </c>
      <c r="E11" s="31">
        <f t="shared" si="0"/>
        <v>4</v>
      </c>
      <c r="F11" s="31">
        <f t="shared" si="0"/>
        <v>7</v>
      </c>
      <c r="G11" s="31">
        <f t="shared" si="0"/>
        <v>6</v>
      </c>
      <c r="H11" s="31">
        <f t="shared" si="0"/>
        <v>34</v>
      </c>
      <c r="I11" s="28">
        <f>H11+G11+F11+E11+D11+C11+B11</f>
        <v>199</v>
      </c>
    </row>
    <row r="12" ht="12.75" customHeight="1">
      <c r="E12" t="s">
        <v>99</v>
      </c>
    </row>
    <row r="13" ht="13.5" customHeight="1"/>
  </sheetData>
  <sheetProtection/>
  <mergeCells count="11">
    <mergeCell ref="H3:H5"/>
    <mergeCell ref="I3:I5"/>
    <mergeCell ref="A1:I1"/>
    <mergeCell ref="A2:I2"/>
    <mergeCell ref="A3:A5"/>
    <mergeCell ref="B3:B5"/>
    <mergeCell ref="C3:C5"/>
    <mergeCell ref="D3:E3"/>
    <mergeCell ref="D4:D5"/>
    <mergeCell ref="F3:F5"/>
    <mergeCell ref="G3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8"/>
  <sheetViews>
    <sheetView zoomScalePageLayoutView="0" workbookViewId="0" topLeftCell="B7">
      <selection activeCell="W26" sqref="W26"/>
    </sheetView>
  </sheetViews>
  <sheetFormatPr defaultColWidth="9.00390625" defaultRowHeight="12.75"/>
  <cols>
    <col min="1" max="1" width="2.125" style="21" customWidth="1"/>
    <col min="2" max="53" width="2.625" style="21" customWidth="1"/>
  </cols>
  <sheetData>
    <row r="2" spans="1:53" ht="12.75">
      <c r="A2" s="17"/>
      <c r="B2" s="17"/>
      <c r="C2" s="17"/>
      <c r="D2" s="17"/>
      <c r="E2" s="17"/>
      <c r="F2" s="17"/>
      <c r="G2" s="17"/>
      <c r="H2" s="17"/>
      <c r="I2" s="17"/>
      <c r="J2" s="219" t="s">
        <v>205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ht="12.75">
      <c r="A3" s="17"/>
      <c r="B3" s="17"/>
      <c r="C3" s="17"/>
      <c r="D3" s="17"/>
      <c r="E3" s="17"/>
      <c r="F3" s="17"/>
      <c r="G3" s="17"/>
      <c r="H3" s="17"/>
      <c r="I3" s="17"/>
      <c r="J3" s="219" t="s">
        <v>173</v>
      </c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ht="12.75">
      <c r="A4" s="17"/>
      <c r="B4" s="17"/>
      <c r="C4" s="17"/>
      <c r="D4" s="17"/>
      <c r="E4" s="17"/>
      <c r="F4" s="17"/>
      <c r="G4" s="17"/>
      <c r="H4" s="17"/>
      <c r="I4" s="17"/>
      <c r="J4" s="219" t="s">
        <v>131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 t="s">
        <v>100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07" t="s">
        <v>212</v>
      </c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2.75">
      <c r="A7" s="215" t="s">
        <v>101</v>
      </c>
      <c r="B7" s="209" t="s">
        <v>102</v>
      </c>
      <c r="C7" s="210"/>
      <c r="D7" s="210"/>
      <c r="E7" s="211"/>
      <c r="F7" s="218" t="s">
        <v>103</v>
      </c>
      <c r="G7" s="209" t="s">
        <v>104</v>
      </c>
      <c r="H7" s="210"/>
      <c r="I7" s="211"/>
      <c r="J7" s="212" t="s">
        <v>105</v>
      </c>
      <c r="K7" s="209" t="s">
        <v>106</v>
      </c>
      <c r="L7" s="210"/>
      <c r="M7" s="210"/>
      <c r="N7" s="211"/>
      <c r="O7" s="209" t="s">
        <v>107</v>
      </c>
      <c r="P7" s="210"/>
      <c r="Q7" s="210"/>
      <c r="R7" s="211"/>
      <c r="S7" s="212" t="s">
        <v>108</v>
      </c>
      <c r="T7" s="209" t="s">
        <v>109</v>
      </c>
      <c r="U7" s="210"/>
      <c r="V7" s="211"/>
      <c r="W7" s="212" t="s">
        <v>110</v>
      </c>
      <c r="X7" s="209" t="s">
        <v>111</v>
      </c>
      <c r="Y7" s="210"/>
      <c r="Z7" s="211"/>
      <c r="AA7" s="212" t="s">
        <v>112</v>
      </c>
      <c r="AB7" s="209" t="s">
        <v>113</v>
      </c>
      <c r="AC7" s="210"/>
      <c r="AD7" s="210"/>
      <c r="AE7" s="211"/>
      <c r="AF7" s="212" t="s">
        <v>114</v>
      </c>
      <c r="AG7" s="209" t="s">
        <v>115</v>
      </c>
      <c r="AH7" s="210"/>
      <c r="AI7" s="211"/>
      <c r="AJ7" s="218" t="s">
        <v>116</v>
      </c>
      <c r="AK7" s="209" t="s">
        <v>117</v>
      </c>
      <c r="AL7" s="210"/>
      <c r="AM7" s="210"/>
      <c r="AN7" s="211"/>
      <c r="AO7" s="209" t="s">
        <v>118</v>
      </c>
      <c r="AP7" s="210"/>
      <c r="AQ7" s="210"/>
      <c r="AR7" s="211"/>
      <c r="AS7" s="212" t="s">
        <v>119</v>
      </c>
      <c r="AT7" s="209" t="s">
        <v>120</v>
      </c>
      <c r="AU7" s="210"/>
      <c r="AV7" s="211"/>
      <c r="AW7" s="212" t="s">
        <v>121</v>
      </c>
      <c r="AX7" s="209" t="s">
        <v>122</v>
      </c>
      <c r="AY7" s="210"/>
      <c r="AZ7" s="210"/>
      <c r="BA7" s="211"/>
    </row>
    <row r="8" spans="1:53" ht="12.75">
      <c r="A8" s="216"/>
      <c r="B8" s="19">
        <v>1</v>
      </c>
      <c r="C8" s="19">
        <v>8</v>
      </c>
      <c r="D8" s="19">
        <v>15</v>
      </c>
      <c r="E8" s="19">
        <v>22</v>
      </c>
      <c r="F8" s="213"/>
      <c r="G8" s="19">
        <v>6</v>
      </c>
      <c r="H8" s="19">
        <v>13</v>
      </c>
      <c r="I8" s="19">
        <v>20</v>
      </c>
      <c r="J8" s="213"/>
      <c r="K8" s="19">
        <v>3</v>
      </c>
      <c r="L8" s="19">
        <v>10</v>
      </c>
      <c r="M8" s="19">
        <v>17</v>
      </c>
      <c r="N8" s="19">
        <v>24</v>
      </c>
      <c r="O8" s="19">
        <v>1</v>
      </c>
      <c r="P8" s="19">
        <v>8</v>
      </c>
      <c r="Q8" s="19">
        <v>15</v>
      </c>
      <c r="R8" s="19">
        <v>22</v>
      </c>
      <c r="S8" s="213"/>
      <c r="T8" s="19">
        <v>5</v>
      </c>
      <c r="U8" s="19">
        <v>12</v>
      </c>
      <c r="V8" s="19">
        <v>19</v>
      </c>
      <c r="W8" s="213"/>
      <c r="X8" s="19">
        <v>2</v>
      </c>
      <c r="Y8" s="19">
        <v>9</v>
      </c>
      <c r="Z8" s="19">
        <v>16</v>
      </c>
      <c r="AA8" s="213"/>
      <c r="AB8" s="19">
        <v>2</v>
      </c>
      <c r="AC8" s="19">
        <v>9</v>
      </c>
      <c r="AD8" s="19">
        <v>16</v>
      </c>
      <c r="AE8" s="19">
        <v>23</v>
      </c>
      <c r="AF8" s="213"/>
      <c r="AG8" s="19">
        <v>6</v>
      </c>
      <c r="AH8" s="19">
        <v>13</v>
      </c>
      <c r="AI8" s="19">
        <v>20</v>
      </c>
      <c r="AJ8" s="213"/>
      <c r="AK8" s="19">
        <v>4</v>
      </c>
      <c r="AL8" s="19">
        <v>11</v>
      </c>
      <c r="AM8" s="19">
        <v>18</v>
      </c>
      <c r="AN8" s="19">
        <v>25</v>
      </c>
      <c r="AO8" s="19">
        <v>1</v>
      </c>
      <c r="AP8" s="19">
        <v>8</v>
      </c>
      <c r="AQ8" s="19">
        <v>15</v>
      </c>
      <c r="AR8" s="19">
        <v>22</v>
      </c>
      <c r="AS8" s="213"/>
      <c r="AT8" s="19">
        <v>6</v>
      </c>
      <c r="AU8" s="19">
        <v>13</v>
      </c>
      <c r="AV8" s="19">
        <v>20</v>
      </c>
      <c r="AW8" s="213"/>
      <c r="AX8" s="19">
        <v>3</v>
      </c>
      <c r="AY8" s="19">
        <v>10</v>
      </c>
      <c r="AZ8" s="19">
        <v>17</v>
      </c>
      <c r="BA8" s="19">
        <v>24</v>
      </c>
    </row>
    <row r="9" spans="1:53" ht="12.75">
      <c r="A9" s="216"/>
      <c r="B9" s="19">
        <v>7</v>
      </c>
      <c r="C9" s="19">
        <v>14</v>
      </c>
      <c r="D9" s="19">
        <v>21</v>
      </c>
      <c r="E9" s="19">
        <v>28</v>
      </c>
      <c r="F9" s="214"/>
      <c r="G9" s="19">
        <v>12</v>
      </c>
      <c r="H9" s="19">
        <v>19</v>
      </c>
      <c r="I9" s="19">
        <v>26</v>
      </c>
      <c r="J9" s="214"/>
      <c r="K9" s="19">
        <v>9</v>
      </c>
      <c r="L9" s="19">
        <v>16</v>
      </c>
      <c r="M9" s="19">
        <v>23</v>
      </c>
      <c r="N9" s="19">
        <v>30</v>
      </c>
      <c r="O9" s="19">
        <v>7</v>
      </c>
      <c r="P9" s="19">
        <v>14</v>
      </c>
      <c r="Q9" s="19">
        <v>21</v>
      </c>
      <c r="R9" s="19">
        <v>28</v>
      </c>
      <c r="S9" s="214"/>
      <c r="T9" s="19">
        <v>11</v>
      </c>
      <c r="U9" s="19">
        <v>18</v>
      </c>
      <c r="V9" s="19">
        <v>25</v>
      </c>
      <c r="W9" s="214"/>
      <c r="X9" s="19">
        <v>8</v>
      </c>
      <c r="Y9" s="19">
        <v>15</v>
      </c>
      <c r="Z9" s="19">
        <v>22</v>
      </c>
      <c r="AA9" s="214"/>
      <c r="AB9" s="19">
        <v>8</v>
      </c>
      <c r="AC9" s="19">
        <v>15</v>
      </c>
      <c r="AD9" s="19">
        <v>22</v>
      </c>
      <c r="AE9" s="19">
        <v>29</v>
      </c>
      <c r="AF9" s="214"/>
      <c r="AG9" s="19">
        <v>12</v>
      </c>
      <c r="AH9" s="19">
        <v>19</v>
      </c>
      <c r="AI9" s="19">
        <v>26</v>
      </c>
      <c r="AJ9" s="214"/>
      <c r="AK9" s="19">
        <v>10</v>
      </c>
      <c r="AL9" s="19">
        <v>17</v>
      </c>
      <c r="AM9" s="19">
        <v>24</v>
      </c>
      <c r="AN9" s="19">
        <v>31</v>
      </c>
      <c r="AO9" s="19">
        <v>7</v>
      </c>
      <c r="AP9" s="19">
        <v>14</v>
      </c>
      <c r="AQ9" s="19">
        <v>21</v>
      </c>
      <c r="AR9" s="19">
        <v>28</v>
      </c>
      <c r="AS9" s="214"/>
      <c r="AT9" s="19">
        <v>12</v>
      </c>
      <c r="AU9" s="19">
        <v>19</v>
      </c>
      <c r="AV9" s="19">
        <v>26</v>
      </c>
      <c r="AW9" s="214"/>
      <c r="AX9" s="19">
        <v>9</v>
      </c>
      <c r="AY9" s="19">
        <v>16</v>
      </c>
      <c r="AZ9" s="19">
        <v>23</v>
      </c>
      <c r="BA9" s="19">
        <v>31</v>
      </c>
    </row>
    <row r="10" spans="1:53" ht="12.75">
      <c r="A10" s="217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0">
        <v>27</v>
      </c>
      <c r="AC10" s="20">
        <v>28</v>
      </c>
      <c r="AD10" s="20">
        <v>29</v>
      </c>
      <c r="AE10" s="20">
        <v>30</v>
      </c>
      <c r="AF10" s="20">
        <v>31</v>
      </c>
      <c r="AG10" s="20">
        <v>32</v>
      </c>
      <c r="AH10" s="20">
        <v>33</v>
      </c>
      <c r="AI10" s="20">
        <v>34</v>
      </c>
      <c r="AJ10" s="20">
        <v>35</v>
      </c>
      <c r="AK10" s="20">
        <v>36</v>
      </c>
      <c r="AL10" s="20">
        <v>37</v>
      </c>
      <c r="AM10" s="20">
        <v>38</v>
      </c>
      <c r="AN10" s="20">
        <v>39</v>
      </c>
      <c r="AO10" s="20">
        <v>40</v>
      </c>
      <c r="AP10" s="20">
        <v>41</v>
      </c>
      <c r="AQ10" s="20">
        <v>42</v>
      </c>
      <c r="AR10" s="20">
        <v>43</v>
      </c>
      <c r="AS10" s="20">
        <v>44</v>
      </c>
      <c r="AT10" s="20">
        <v>45</v>
      </c>
      <c r="AU10" s="20">
        <v>46</v>
      </c>
      <c r="AV10" s="20">
        <v>47</v>
      </c>
      <c r="AW10" s="20">
        <v>48</v>
      </c>
      <c r="AX10" s="20">
        <v>49</v>
      </c>
      <c r="AY10" s="20">
        <v>50</v>
      </c>
      <c r="AZ10" s="20">
        <v>51</v>
      </c>
      <c r="BA10" s="20">
        <v>52</v>
      </c>
    </row>
    <row r="11" spans="1:53" ht="12.75">
      <c r="A11" s="18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124</v>
      </c>
      <c r="S11" s="18" t="s">
        <v>123</v>
      </c>
      <c r="T11" s="18" t="s">
        <v>123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 t="s">
        <v>124</v>
      </c>
      <c r="AS11" s="18" t="s">
        <v>123</v>
      </c>
      <c r="AT11" s="18" t="s">
        <v>123</v>
      </c>
      <c r="AU11" s="18" t="s">
        <v>123</v>
      </c>
      <c r="AV11" s="18" t="s">
        <v>123</v>
      </c>
      <c r="AW11" s="18" t="s">
        <v>123</v>
      </c>
      <c r="AX11" s="18" t="s">
        <v>123</v>
      </c>
      <c r="AY11" s="18" t="s">
        <v>123</v>
      </c>
      <c r="AZ11" s="18" t="s">
        <v>123</v>
      </c>
      <c r="BA11" s="18" t="s">
        <v>123</v>
      </c>
    </row>
    <row r="12" spans="1:53" ht="12.75">
      <c r="A12" s="18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18"/>
      <c r="P12" s="18"/>
      <c r="Q12" s="18"/>
      <c r="R12" s="18" t="s">
        <v>124</v>
      </c>
      <c r="S12" s="18" t="s">
        <v>123</v>
      </c>
      <c r="T12" s="18" t="s">
        <v>123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33"/>
      <c r="AK12" s="33"/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21">
        <v>0</v>
      </c>
      <c r="AS12" s="18" t="s">
        <v>124</v>
      </c>
      <c r="AT12" s="18" t="s">
        <v>123</v>
      </c>
      <c r="AU12" s="18" t="s">
        <v>123</v>
      </c>
      <c r="AV12" s="18" t="s">
        <v>123</v>
      </c>
      <c r="AW12" s="18" t="s">
        <v>123</v>
      </c>
      <c r="AX12" s="18" t="s">
        <v>123</v>
      </c>
      <c r="AY12" s="18" t="s">
        <v>123</v>
      </c>
      <c r="AZ12" s="18" t="s">
        <v>123</v>
      </c>
      <c r="BA12" s="18" t="s">
        <v>123</v>
      </c>
    </row>
    <row r="13" spans="1:53" ht="12.75">
      <c r="A13" s="18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3"/>
      <c r="O13" s="33"/>
      <c r="P13" s="33"/>
      <c r="Q13" s="33"/>
      <c r="R13" s="18" t="s">
        <v>124</v>
      </c>
      <c r="S13" s="18" t="s">
        <v>123</v>
      </c>
      <c r="T13" s="18" t="s">
        <v>123</v>
      </c>
      <c r="U13" s="18"/>
      <c r="V13" s="18"/>
      <c r="W13" s="18"/>
      <c r="X13" s="18">
        <v>0</v>
      </c>
      <c r="Y13" s="18"/>
      <c r="Z13" s="18"/>
      <c r="AA13" s="18"/>
      <c r="AB13" s="18"/>
      <c r="AC13" s="18">
        <v>0</v>
      </c>
      <c r="AD13" s="33"/>
      <c r="AE13" s="33"/>
      <c r="AF13" s="33"/>
      <c r="AG13" s="18">
        <v>0</v>
      </c>
      <c r="AH13" s="33"/>
      <c r="AJ13" s="18"/>
      <c r="AK13" s="18">
        <v>0</v>
      </c>
      <c r="AL13" s="18"/>
      <c r="AM13" s="18">
        <v>0</v>
      </c>
      <c r="AN13" s="18">
        <v>8</v>
      </c>
      <c r="AO13" s="18">
        <v>8</v>
      </c>
      <c r="AP13" s="18">
        <v>8</v>
      </c>
      <c r="AQ13" s="18">
        <v>8</v>
      </c>
      <c r="AR13" s="18" t="s">
        <v>124</v>
      </c>
      <c r="AS13" s="18" t="s">
        <v>123</v>
      </c>
      <c r="AT13" s="18" t="s">
        <v>123</v>
      </c>
      <c r="AU13" s="18" t="s">
        <v>123</v>
      </c>
      <c r="AV13" s="18" t="s">
        <v>123</v>
      </c>
      <c r="AW13" s="18" t="s">
        <v>123</v>
      </c>
      <c r="AX13" s="18" t="s">
        <v>123</v>
      </c>
      <c r="AY13" s="18" t="s">
        <v>123</v>
      </c>
      <c r="AZ13" s="18" t="s">
        <v>123</v>
      </c>
      <c r="BA13" s="18" t="s">
        <v>123</v>
      </c>
    </row>
    <row r="14" spans="1:53" ht="12.75">
      <c r="A14" s="18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33"/>
      <c r="L14" s="18"/>
      <c r="M14" s="18"/>
      <c r="N14" s="18"/>
      <c r="O14" s="18"/>
      <c r="P14" s="18"/>
      <c r="Q14" s="18"/>
      <c r="R14" s="18"/>
      <c r="S14" s="18" t="s">
        <v>123</v>
      </c>
      <c r="T14" s="18" t="s">
        <v>123</v>
      </c>
      <c r="U14" s="20"/>
      <c r="V14" s="20"/>
      <c r="W14" s="20"/>
      <c r="X14" s="18">
        <v>8</v>
      </c>
      <c r="Y14" s="18">
        <v>8</v>
      </c>
      <c r="Z14" s="18">
        <v>8</v>
      </c>
      <c r="AA14" s="18">
        <v>8</v>
      </c>
      <c r="AB14" s="18">
        <v>8</v>
      </c>
      <c r="AC14" s="18">
        <v>8</v>
      </c>
      <c r="AD14" s="18">
        <v>8</v>
      </c>
      <c r="AE14" s="18">
        <v>8</v>
      </c>
      <c r="AF14" s="18">
        <v>8</v>
      </c>
      <c r="AG14" s="18">
        <v>8</v>
      </c>
      <c r="AH14" s="18" t="s">
        <v>124</v>
      </c>
      <c r="AI14" s="18" t="s">
        <v>125</v>
      </c>
      <c r="AJ14" s="18" t="s">
        <v>125</v>
      </c>
      <c r="AK14" s="18" t="s">
        <v>125</v>
      </c>
      <c r="AL14" s="18" t="s">
        <v>125</v>
      </c>
      <c r="AM14" s="18" t="s">
        <v>127</v>
      </c>
      <c r="AN14" s="18" t="s">
        <v>127</v>
      </c>
      <c r="AO14" s="18" t="s">
        <v>127</v>
      </c>
      <c r="AP14" s="18" t="s">
        <v>127</v>
      </c>
      <c r="AQ14" s="18" t="s">
        <v>127</v>
      </c>
      <c r="AR14" s="18" t="s">
        <v>127</v>
      </c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128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ht="12.75">
      <c r="A16" s="17"/>
      <c r="B16" s="17"/>
      <c r="C16" s="17"/>
      <c r="D16" s="17"/>
      <c r="E16" s="17"/>
      <c r="F16" s="207" t="s">
        <v>129</v>
      </c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17"/>
      <c r="AY16" s="17"/>
      <c r="AZ16" s="17"/>
      <c r="BA16" s="17"/>
    </row>
    <row r="17" spans="1:53" ht="54" customHeight="1">
      <c r="A17" s="17"/>
      <c r="B17" s="17"/>
      <c r="C17" s="17"/>
      <c r="D17" s="208" t="s">
        <v>130</v>
      </c>
      <c r="E17" s="208"/>
      <c r="F17" s="208"/>
      <c r="G17" s="208"/>
      <c r="H17" s="208"/>
      <c r="I17" s="208"/>
      <c r="J17" s="208" t="s">
        <v>64</v>
      </c>
      <c r="K17" s="208"/>
      <c r="L17" s="208"/>
      <c r="M17" s="208"/>
      <c r="N17" s="208"/>
      <c r="O17" s="208"/>
      <c r="P17" s="208" t="s">
        <v>135</v>
      </c>
      <c r="Q17" s="208"/>
      <c r="R17" s="208"/>
      <c r="S17" s="208"/>
      <c r="T17" s="208"/>
      <c r="U17" s="208"/>
      <c r="V17" s="208" t="s">
        <v>134</v>
      </c>
      <c r="W17" s="208"/>
      <c r="X17" s="208"/>
      <c r="Y17" s="208"/>
      <c r="Z17" s="208"/>
      <c r="AA17" s="208"/>
      <c r="AB17" s="208" t="s">
        <v>133</v>
      </c>
      <c r="AC17" s="208"/>
      <c r="AD17" s="208"/>
      <c r="AE17" s="208"/>
      <c r="AF17" s="208"/>
      <c r="AG17" s="208"/>
      <c r="AH17" s="208" t="s">
        <v>132</v>
      </c>
      <c r="AI17" s="208"/>
      <c r="AJ17" s="208"/>
      <c r="AK17" s="208"/>
      <c r="AL17" s="208"/>
      <c r="AM17" s="208"/>
      <c r="AN17" s="208" t="s">
        <v>66</v>
      </c>
      <c r="AO17" s="208"/>
      <c r="AP17" s="208"/>
      <c r="AQ17" s="208"/>
      <c r="AR17" s="208"/>
      <c r="AS17" s="208"/>
      <c r="AT17" s="208" t="s">
        <v>133</v>
      </c>
      <c r="AU17" s="208"/>
      <c r="AV17" s="208"/>
      <c r="AW17" s="208"/>
      <c r="AX17" s="208"/>
      <c r="AY17" s="208"/>
      <c r="AZ17" s="17"/>
      <c r="BA17" s="17"/>
    </row>
    <row r="18" spans="1:53" ht="12.75">
      <c r="A18" s="17"/>
      <c r="B18" s="17"/>
      <c r="C18" s="17"/>
      <c r="D18" s="206"/>
      <c r="E18" s="206"/>
      <c r="F18" s="206"/>
      <c r="G18" s="206"/>
      <c r="H18" s="206"/>
      <c r="I18" s="206"/>
      <c r="J18" s="206" t="s">
        <v>124</v>
      </c>
      <c r="K18" s="206"/>
      <c r="L18" s="206"/>
      <c r="M18" s="206"/>
      <c r="N18" s="206"/>
      <c r="O18" s="206"/>
      <c r="P18" s="206">
        <v>0</v>
      </c>
      <c r="Q18" s="206"/>
      <c r="R18" s="206"/>
      <c r="S18" s="206"/>
      <c r="T18" s="206"/>
      <c r="U18" s="206"/>
      <c r="V18" s="206">
        <v>8</v>
      </c>
      <c r="W18" s="206"/>
      <c r="X18" s="206"/>
      <c r="Y18" s="206"/>
      <c r="Z18" s="206"/>
      <c r="AA18" s="206"/>
      <c r="AB18" s="206" t="s">
        <v>125</v>
      </c>
      <c r="AC18" s="206"/>
      <c r="AD18" s="206"/>
      <c r="AE18" s="206"/>
      <c r="AF18" s="206"/>
      <c r="AG18" s="206"/>
      <c r="AH18" s="206" t="s">
        <v>127</v>
      </c>
      <c r="AI18" s="206"/>
      <c r="AJ18" s="206"/>
      <c r="AK18" s="206"/>
      <c r="AL18" s="206"/>
      <c r="AM18" s="206"/>
      <c r="AN18" s="206" t="s">
        <v>123</v>
      </c>
      <c r="AO18" s="206"/>
      <c r="AP18" s="206"/>
      <c r="AQ18" s="206"/>
      <c r="AR18" s="206"/>
      <c r="AS18" s="206"/>
      <c r="AT18" s="206" t="s">
        <v>126</v>
      </c>
      <c r="AU18" s="206"/>
      <c r="AV18" s="206"/>
      <c r="AW18" s="206"/>
      <c r="AX18" s="206"/>
      <c r="AY18" s="206"/>
      <c r="AZ18" s="17"/>
      <c r="BA18" s="17"/>
    </row>
  </sheetData>
  <sheetProtection/>
  <mergeCells count="43">
    <mergeCell ref="J2:AQ2"/>
    <mergeCell ref="J3:AQ3"/>
    <mergeCell ref="J4:AQ4"/>
    <mergeCell ref="Q6:AK6"/>
    <mergeCell ref="O7:R7"/>
    <mergeCell ref="S7:S9"/>
    <mergeCell ref="AF7:AF9"/>
    <mergeCell ref="AG7:AI7"/>
    <mergeCell ref="AJ7:AJ9"/>
    <mergeCell ref="T7:V7"/>
    <mergeCell ref="A7:A10"/>
    <mergeCell ref="B7:E7"/>
    <mergeCell ref="F7:F9"/>
    <mergeCell ref="G7:I7"/>
    <mergeCell ref="J7:J9"/>
    <mergeCell ref="K7:N7"/>
    <mergeCell ref="AX7:BA7"/>
    <mergeCell ref="W7:W9"/>
    <mergeCell ref="X7:Z7"/>
    <mergeCell ref="AA7:AA9"/>
    <mergeCell ref="AW7:AW9"/>
    <mergeCell ref="AO7:AR7"/>
    <mergeCell ref="AS7:AS9"/>
    <mergeCell ref="AT7:AV7"/>
    <mergeCell ref="AB7:AE7"/>
    <mergeCell ref="AK7:AN7"/>
    <mergeCell ref="F16:AW16"/>
    <mergeCell ref="AB17:AG17"/>
    <mergeCell ref="AH17:AM17"/>
    <mergeCell ref="AN17:AS17"/>
    <mergeCell ref="AT17:AY17"/>
    <mergeCell ref="D17:I17"/>
    <mergeCell ref="J17:O17"/>
    <mergeCell ref="P17:U17"/>
    <mergeCell ref="V17:AA17"/>
    <mergeCell ref="AB18:AG18"/>
    <mergeCell ref="AH18:AM18"/>
    <mergeCell ref="AN18:AS18"/>
    <mergeCell ref="AT18:AY18"/>
    <mergeCell ref="D18:I18"/>
    <mergeCell ref="J18:O18"/>
    <mergeCell ref="P18:U18"/>
    <mergeCell ref="V18:AA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4656"/>
  <sheetViews>
    <sheetView showGridLines="0" tabSelected="1" zoomScale="120" zoomScaleNormal="120" zoomScalePageLayoutView="0" workbookViewId="0" topLeftCell="A1">
      <pane ySplit="12" topLeftCell="A71" activePane="bottomLeft" state="frozen"/>
      <selection pane="topLeft" activeCell="A1" sqref="A1"/>
      <selection pane="bottomLeft" activeCell="F78" sqref="F78"/>
    </sheetView>
  </sheetViews>
  <sheetFormatPr defaultColWidth="9.00390625" defaultRowHeight="12.75"/>
  <cols>
    <col min="1" max="1" width="11.125" style="0" customWidth="1"/>
    <col min="2" max="2" width="20.875" style="0" customWidth="1"/>
    <col min="3" max="3" width="9.375" style="0" customWidth="1"/>
    <col min="4" max="5" width="5.625" style="0" customWidth="1"/>
    <col min="6" max="6" width="6.375" style="1" customWidth="1"/>
    <col min="7" max="8" width="5.625" style="0" customWidth="1"/>
    <col min="9" max="9" width="5.625" style="1" customWidth="1"/>
    <col min="10" max="10" width="6.375" style="1" customWidth="1"/>
    <col min="11" max="11" width="6.125" style="6" customWidth="1"/>
    <col min="12" max="12" width="6.375" style="6" customWidth="1"/>
    <col min="13" max="13" width="6.375" style="7" customWidth="1"/>
    <col min="14" max="14" width="7.125" style="7" customWidth="1"/>
    <col min="15" max="15" width="6.375" style="0" customWidth="1"/>
    <col min="16" max="16" width="6.875" style="0" customWidth="1"/>
  </cols>
  <sheetData>
    <row r="1" spans="1:16" ht="21" customHeight="1" thickBot="1">
      <c r="A1" s="270" t="s">
        <v>175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23.25" customHeight="1" thickBot="1">
      <c r="A2" s="269" t="s">
        <v>206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2.75" customHeight="1">
      <c r="A3" s="251" t="s">
        <v>0</v>
      </c>
      <c r="B3" s="244" t="s">
        <v>1</v>
      </c>
      <c r="C3" s="241" t="s">
        <v>2</v>
      </c>
      <c r="D3" s="284" t="s">
        <v>3</v>
      </c>
      <c r="E3" s="285"/>
      <c r="F3" s="285"/>
      <c r="G3" s="285"/>
      <c r="H3" s="286"/>
      <c r="I3" s="271" t="s">
        <v>4</v>
      </c>
      <c r="J3" s="272"/>
      <c r="K3" s="272"/>
      <c r="L3" s="272"/>
      <c r="M3" s="272"/>
      <c r="N3" s="272"/>
      <c r="O3" s="272"/>
      <c r="P3" s="273"/>
    </row>
    <row r="4" spans="1:16" ht="12.75">
      <c r="A4" s="252"/>
      <c r="B4" s="245"/>
      <c r="C4" s="242"/>
      <c r="D4" s="287"/>
      <c r="E4" s="288"/>
      <c r="F4" s="288"/>
      <c r="G4" s="288"/>
      <c r="H4" s="289"/>
      <c r="I4" s="274"/>
      <c r="J4" s="275"/>
      <c r="K4" s="275"/>
      <c r="L4" s="275"/>
      <c r="M4" s="275"/>
      <c r="N4" s="275"/>
      <c r="O4" s="275"/>
      <c r="P4" s="276"/>
    </row>
    <row r="5" spans="1:16" ht="12.75">
      <c r="A5" s="252"/>
      <c r="B5" s="245"/>
      <c r="C5" s="242"/>
      <c r="D5" s="287"/>
      <c r="E5" s="288"/>
      <c r="F5" s="288"/>
      <c r="G5" s="288"/>
      <c r="H5" s="289"/>
      <c r="I5" s="274"/>
      <c r="J5" s="275"/>
      <c r="K5" s="275"/>
      <c r="L5" s="275"/>
      <c r="M5" s="275"/>
      <c r="N5" s="275"/>
      <c r="O5" s="275"/>
      <c r="P5" s="276"/>
    </row>
    <row r="6" spans="1:16" ht="13.5" thickBot="1">
      <c r="A6" s="252"/>
      <c r="B6" s="245"/>
      <c r="C6" s="242"/>
      <c r="D6" s="290"/>
      <c r="E6" s="291"/>
      <c r="F6" s="291"/>
      <c r="G6" s="291"/>
      <c r="H6" s="292"/>
      <c r="I6" s="277"/>
      <c r="J6" s="278"/>
      <c r="K6" s="278"/>
      <c r="L6" s="278"/>
      <c r="M6" s="278"/>
      <c r="N6" s="278"/>
      <c r="O6" s="275"/>
      <c r="P6" s="276"/>
    </row>
    <row r="7" spans="1:16" ht="13.5" customHeight="1" thickBot="1">
      <c r="A7" s="252"/>
      <c r="B7" s="245"/>
      <c r="C7" s="242"/>
      <c r="D7" s="251" t="s">
        <v>5</v>
      </c>
      <c r="E7" s="251" t="s">
        <v>6</v>
      </c>
      <c r="F7" s="226" t="s">
        <v>7</v>
      </c>
      <c r="G7" s="279"/>
      <c r="H7" s="227"/>
      <c r="I7" s="247" t="s">
        <v>8</v>
      </c>
      <c r="J7" s="248"/>
      <c r="K7" s="280" t="s">
        <v>9</v>
      </c>
      <c r="L7" s="281"/>
      <c r="M7" s="282" t="s">
        <v>10</v>
      </c>
      <c r="N7" s="283"/>
      <c r="O7" s="239" t="s">
        <v>186</v>
      </c>
      <c r="P7" s="240"/>
    </row>
    <row r="8" spans="1:16" ht="27" customHeight="1" thickBot="1">
      <c r="A8" s="253"/>
      <c r="B8" s="246"/>
      <c r="C8" s="243"/>
      <c r="D8" s="253"/>
      <c r="E8" s="253"/>
      <c r="F8" s="15" t="s">
        <v>11</v>
      </c>
      <c r="G8" s="226" t="s">
        <v>12</v>
      </c>
      <c r="H8" s="227"/>
      <c r="I8" s="68" t="s">
        <v>13</v>
      </c>
      <c r="J8" s="68" t="s">
        <v>14</v>
      </c>
      <c r="K8" s="69" t="s">
        <v>15</v>
      </c>
      <c r="L8" s="69" t="s">
        <v>16</v>
      </c>
      <c r="M8" s="70" t="s">
        <v>17</v>
      </c>
      <c r="N8" s="71" t="s">
        <v>18</v>
      </c>
      <c r="O8" s="72" t="s">
        <v>142</v>
      </c>
      <c r="P8" s="73" t="s">
        <v>143</v>
      </c>
    </row>
    <row r="9" spans="1:16" ht="12.75" customHeight="1">
      <c r="A9" s="220"/>
      <c r="B9" s="236"/>
      <c r="C9" s="231"/>
      <c r="D9" s="231"/>
      <c r="E9" s="231"/>
      <c r="F9" s="254">
        <f>I11+J11+K11+L11+M11+N11+O11+P11</f>
        <v>5328</v>
      </c>
      <c r="G9" s="228" t="s">
        <v>158</v>
      </c>
      <c r="H9" s="228" t="s">
        <v>159</v>
      </c>
      <c r="I9" s="74" t="s">
        <v>19</v>
      </c>
      <c r="J9" s="74" t="s">
        <v>19</v>
      </c>
      <c r="K9" s="75" t="s">
        <v>19</v>
      </c>
      <c r="L9" s="75" t="s">
        <v>19</v>
      </c>
      <c r="M9" s="76" t="s">
        <v>19</v>
      </c>
      <c r="N9" s="77" t="s">
        <v>19</v>
      </c>
      <c r="O9" s="78" t="s">
        <v>19</v>
      </c>
      <c r="P9" s="79" t="s">
        <v>19</v>
      </c>
    </row>
    <row r="10" spans="1:16" ht="12.75">
      <c r="A10" s="221"/>
      <c r="B10" s="237"/>
      <c r="C10" s="232"/>
      <c r="D10" s="232"/>
      <c r="E10" s="232"/>
      <c r="F10" s="255"/>
      <c r="G10" s="229"/>
      <c r="H10" s="229"/>
      <c r="I10" s="74">
        <v>16</v>
      </c>
      <c r="J10" s="74">
        <v>23</v>
      </c>
      <c r="K10" s="75">
        <v>16</v>
      </c>
      <c r="L10" s="75">
        <v>24</v>
      </c>
      <c r="M10" s="76">
        <v>16</v>
      </c>
      <c r="N10" s="77">
        <v>23</v>
      </c>
      <c r="O10" s="78">
        <v>16</v>
      </c>
      <c r="P10" s="79">
        <v>14</v>
      </c>
    </row>
    <row r="11" spans="1:16" ht="12.75">
      <c r="A11" s="221"/>
      <c r="B11" s="237"/>
      <c r="C11" s="232"/>
      <c r="D11" s="232"/>
      <c r="E11" s="232"/>
      <c r="F11" s="255"/>
      <c r="G11" s="229"/>
      <c r="H11" s="229"/>
      <c r="I11" s="74">
        <f>I10*36</f>
        <v>576</v>
      </c>
      <c r="J11" s="74">
        <f aca="true" t="shared" si="0" ref="J11:P11">J10*36</f>
        <v>828</v>
      </c>
      <c r="K11" s="75">
        <f t="shared" si="0"/>
        <v>576</v>
      </c>
      <c r="L11" s="75">
        <f t="shared" si="0"/>
        <v>864</v>
      </c>
      <c r="M11" s="76">
        <f t="shared" si="0"/>
        <v>576</v>
      </c>
      <c r="N11" s="77">
        <f t="shared" si="0"/>
        <v>828</v>
      </c>
      <c r="O11" s="78">
        <f t="shared" si="0"/>
        <v>576</v>
      </c>
      <c r="P11" s="79">
        <f t="shared" si="0"/>
        <v>504</v>
      </c>
    </row>
    <row r="12" spans="1:16" ht="1.5" customHeight="1" thickBot="1">
      <c r="A12" s="222"/>
      <c r="B12" s="238"/>
      <c r="C12" s="233"/>
      <c r="D12" s="233"/>
      <c r="E12" s="233"/>
      <c r="F12" s="256"/>
      <c r="G12" s="230"/>
      <c r="H12" s="230"/>
      <c r="I12" s="65" t="s">
        <v>20</v>
      </c>
      <c r="J12" s="65" t="s">
        <v>20</v>
      </c>
      <c r="K12" s="66" t="s">
        <v>20</v>
      </c>
      <c r="L12" s="66" t="s">
        <v>20</v>
      </c>
      <c r="M12" s="83" t="s">
        <v>20</v>
      </c>
      <c r="N12" s="67" t="s">
        <v>20</v>
      </c>
      <c r="O12" s="84" t="s">
        <v>20</v>
      </c>
      <c r="P12" s="85" t="s">
        <v>20</v>
      </c>
    </row>
    <row r="13" spans="1:16" ht="13.5" thickBot="1">
      <c r="A13" s="50">
        <v>1</v>
      </c>
      <c r="B13" s="3">
        <v>2</v>
      </c>
      <c r="C13" s="16">
        <v>3</v>
      </c>
      <c r="D13" s="16">
        <v>4</v>
      </c>
      <c r="E13" s="16">
        <v>5</v>
      </c>
      <c r="F13" s="46">
        <v>6</v>
      </c>
      <c r="G13" s="16">
        <v>7</v>
      </c>
      <c r="H13" s="16">
        <v>8</v>
      </c>
      <c r="I13" s="65">
        <v>9</v>
      </c>
      <c r="J13" s="65">
        <v>10</v>
      </c>
      <c r="K13" s="66">
        <v>11</v>
      </c>
      <c r="L13" s="66">
        <v>12</v>
      </c>
      <c r="M13" s="83">
        <v>13</v>
      </c>
      <c r="N13" s="67">
        <v>14</v>
      </c>
      <c r="O13" s="84">
        <v>15</v>
      </c>
      <c r="P13" s="85">
        <v>16</v>
      </c>
    </row>
    <row r="14" spans="1:16" ht="23.25" customHeight="1" thickBot="1">
      <c r="A14" s="50"/>
      <c r="B14" s="3"/>
      <c r="C14" s="86"/>
      <c r="D14" s="87">
        <f>D15+D35+D44+D41</f>
        <v>6478</v>
      </c>
      <c r="E14" s="87">
        <f>E15+E35+E41+E44</f>
        <v>2158</v>
      </c>
      <c r="F14" s="61">
        <f>D14+E14</f>
        <v>8636</v>
      </c>
      <c r="G14" s="16"/>
      <c r="H14" s="16"/>
      <c r="I14" s="88"/>
      <c r="J14" s="88"/>
      <c r="K14" s="89">
        <f aca="true" t="shared" si="1" ref="K14:P14">K15+K35+K41+K44</f>
        <v>576</v>
      </c>
      <c r="L14" s="89">
        <f t="shared" si="1"/>
        <v>864</v>
      </c>
      <c r="M14" s="90">
        <f t="shared" si="1"/>
        <v>576</v>
      </c>
      <c r="N14" s="90">
        <f t="shared" si="1"/>
        <v>828</v>
      </c>
      <c r="O14" s="91">
        <f t="shared" si="1"/>
        <v>504</v>
      </c>
      <c r="P14" s="91">
        <f t="shared" si="1"/>
        <v>468</v>
      </c>
    </row>
    <row r="15" spans="1:16" s="11" customFormat="1" ht="30.75" customHeight="1" thickBot="1">
      <c r="A15" s="92" t="s">
        <v>21</v>
      </c>
      <c r="B15" s="93" t="s">
        <v>22</v>
      </c>
      <c r="C15" s="47" t="s">
        <v>237</v>
      </c>
      <c r="D15" s="38">
        <f>D16+D24+D28+D32</f>
        <v>2104</v>
      </c>
      <c r="E15" s="23">
        <f>E16+E24+E28+E32</f>
        <v>700</v>
      </c>
      <c r="F15" s="293">
        <f>SUM(F16,F24,F28,F32)</f>
        <v>1404</v>
      </c>
      <c r="G15" s="23">
        <f>G17+G18+G19+G21+G30+G29+G31+G22+G23+G20+G25+G33</f>
        <v>517</v>
      </c>
      <c r="H15" s="23">
        <f>H17+H18+H19+H21+H30+H29+H31+H22+H23+H20+H25+H33</f>
        <v>0</v>
      </c>
      <c r="I15" s="94">
        <f>I17+I18+I19+I20+I21+I22+I23+I25+I26+I30+I31+I33+I34</f>
        <v>576</v>
      </c>
      <c r="J15" s="94">
        <f>J17+J18+J19+J20+J21+J22+J23+J25+J26+J27+J29+J30</f>
        <v>828</v>
      </c>
      <c r="K15" s="95">
        <f>K17+K18+K19+K21+K29+K30+K31+K32+K33</f>
        <v>0</v>
      </c>
      <c r="L15" s="95">
        <v>0</v>
      </c>
      <c r="M15" s="96">
        <v>0</v>
      </c>
      <c r="N15" s="97">
        <v>0</v>
      </c>
      <c r="O15" s="98">
        <v>0</v>
      </c>
      <c r="P15" s="98">
        <v>0</v>
      </c>
    </row>
    <row r="16" spans="1:16" s="11" customFormat="1" ht="21" customHeight="1" thickBot="1">
      <c r="A16" s="99"/>
      <c r="B16" s="100" t="s">
        <v>262</v>
      </c>
      <c r="C16" s="188"/>
      <c r="D16" s="191">
        <f>D17+D18+D19+D20+D21+D22+D23</f>
        <v>1273</v>
      </c>
      <c r="E16" s="159">
        <f>E17+E18+E19+E20+E21+E22+E23</f>
        <v>423</v>
      </c>
      <c r="F16" s="58">
        <f>F17+F18+F19+F20+F21+F22+F23</f>
        <v>850</v>
      </c>
      <c r="G16" s="23"/>
      <c r="H16" s="23"/>
      <c r="I16" s="94"/>
      <c r="J16" s="94"/>
      <c r="K16" s="95"/>
      <c r="L16" s="95"/>
      <c r="M16" s="96"/>
      <c r="N16" s="101"/>
      <c r="O16" s="98"/>
      <c r="P16" s="98"/>
    </row>
    <row r="17" spans="1:16" s="11" customFormat="1" ht="21.75" customHeight="1" thickBot="1">
      <c r="A17" s="102" t="s">
        <v>264</v>
      </c>
      <c r="B17" s="102" t="s">
        <v>23</v>
      </c>
      <c r="C17" s="45" t="s">
        <v>224</v>
      </c>
      <c r="D17" s="16">
        <f aca="true" t="shared" si="2" ref="D17:D23">SUM(E17:F17)</f>
        <v>117</v>
      </c>
      <c r="E17" s="16">
        <v>39</v>
      </c>
      <c r="F17" s="46">
        <f>SUM(I17:N17)</f>
        <v>78</v>
      </c>
      <c r="G17" s="2">
        <v>38</v>
      </c>
      <c r="H17" s="2"/>
      <c r="I17" s="104">
        <v>78</v>
      </c>
      <c r="J17" s="104"/>
      <c r="K17" s="105"/>
      <c r="L17" s="105"/>
      <c r="M17" s="106"/>
      <c r="N17" s="107"/>
      <c r="O17" s="108"/>
      <c r="P17" s="108"/>
    </row>
    <row r="18" spans="1:20" ht="18" customHeight="1" thickBot="1">
      <c r="A18" s="102" t="s">
        <v>264</v>
      </c>
      <c r="B18" s="42" t="s">
        <v>24</v>
      </c>
      <c r="C18" s="45" t="s">
        <v>225</v>
      </c>
      <c r="D18" s="103">
        <f t="shared" si="2"/>
        <v>175</v>
      </c>
      <c r="E18" s="16">
        <v>58</v>
      </c>
      <c r="F18" s="46">
        <f>SUM(I18:N18)</f>
        <v>117</v>
      </c>
      <c r="G18" s="2">
        <v>58</v>
      </c>
      <c r="H18" s="62"/>
      <c r="I18" s="109"/>
      <c r="J18" s="109">
        <v>117</v>
      </c>
      <c r="K18" s="110"/>
      <c r="L18" s="110"/>
      <c r="M18" s="106"/>
      <c r="N18" s="107"/>
      <c r="O18" s="108"/>
      <c r="P18" s="108"/>
      <c r="T18" s="37"/>
    </row>
    <row r="19" spans="1:16" s="8" customFormat="1" ht="17.25" customHeight="1" thickBot="1">
      <c r="A19" s="50" t="s">
        <v>265</v>
      </c>
      <c r="B19" s="42" t="s">
        <v>263</v>
      </c>
      <c r="C19" s="86" t="s">
        <v>225</v>
      </c>
      <c r="D19" s="16">
        <f t="shared" si="2"/>
        <v>175</v>
      </c>
      <c r="E19" s="16">
        <v>58</v>
      </c>
      <c r="F19" s="46">
        <f>I19+J19</f>
        <v>117</v>
      </c>
      <c r="G19" s="2">
        <v>52</v>
      </c>
      <c r="H19" s="62"/>
      <c r="I19" s="111">
        <v>57</v>
      </c>
      <c r="J19" s="109">
        <v>60</v>
      </c>
      <c r="K19" s="115"/>
      <c r="L19" s="166"/>
      <c r="M19" s="106"/>
      <c r="N19" s="107"/>
      <c r="O19" s="108"/>
      <c r="P19" s="108"/>
    </row>
    <row r="20" spans="1:16" s="8" customFormat="1" ht="17.25" customHeight="1" thickBot="1">
      <c r="A20" s="50" t="s">
        <v>266</v>
      </c>
      <c r="B20" s="3" t="s">
        <v>30</v>
      </c>
      <c r="C20" s="112" t="s">
        <v>223</v>
      </c>
      <c r="D20" s="16">
        <f t="shared" si="2"/>
        <v>351</v>
      </c>
      <c r="E20" s="16">
        <v>117</v>
      </c>
      <c r="F20" s="46">
        <f>I20+J20</f>
        <v>234</v>
      </c>
      <c r="G20" s="2">
        <v>68</v>
      </c>
      <c r="H20" s="62"/>
      <c r="I20" s="111">
        <v>100</v>
      </c>
      <c r="J20" s="113">
        <v>134</v>
      </c>
      <c r="K20" s="115"/>
      <c r="L20" s="128"/>
      <c r="M20" s="106"/>
      <c r="N20" s="107"/>
      <c r="O20" s="108"/>
      <c r="P20" s="108"/>
    </row>
    <row r="21" spans="1:17" ht="18" customHeight="1" thickBot="1">
      <c r="A21" s="50" t="s">
        <v>267</v>
      </c>
      <c r="B21" s="3" t="s">
        <v>26</v>
      </c>
      <c r="C21" s="16" t="s">
        <v>225</v>
      </c>
      <c r="D21" s="16">
        <f t="shared" si="2"/>
        <v>175</v>
      </c>
      <c r="E21" s="16">
        <v>58</v>
      </c>
      <c r="F21" s="46">
        <f>I21+J21</f>
        <v>117</v>
      </c>
      <c r="G21" s="2">
        <v>30</v>
      </c>
      <c r="H21" s="62"/>
      <c r="I21" s="111">
        <v>30</v>
      </c>
      <c r="J21" s="109">
        <v>87</v>
      </c>
      <c r="K21" s="115"/>
      <c r="L21" s="110"/>
      <c r="M21" s="106"/>
      <c r="N21" s="107"/>
      <c r="O21" s="108"/>
      <c r="P21" s="108"/>
      <c r="Q21" t="s">
        <v>100</v>
      </c>
    </row>
    <row r="22" spans="1:16" ht="21" customHeight="1" thickBot="1">
      <c r="A22" s="50" t="s">
        <v>268</v>
      </c>
      <c r="B22" s="3" t="s">
        <v>28</v>
      </c>
      <c r="C22" s="3" t="s">
        <v>183</v>
      </c>
      <c r="D22" s="3">
        <f t="shared" si="2"/>
        <v>175</v>
      </c>
      <c r="E22" s="3">
        <v>58</v>
      </c>
      <c r="F22" s="48">
        <f>I22+J22</f>
        <v>117</v>
      </c>
      <c r="G22" s="159">
        <v>111</v>
      </c>
      <c r="H22" s="62"/>
      <c r="I22" s="111">
        <v>48</v>
      </c>
      <c r="J22" s="109">
        <v>69</v>
      </c>
      <c r="K22" s="114"/>
      <c r="L22" s="115"/>
      <c r="M22" s="106"/>
      <c r="N22" s="107"/>
      <c r="O22" s="108"/>
      <c r="P22" s="108"/>
    </row>
    <row r="23" spans="1:16" ht="18" customHeight="1" thickBot="1">
      <c r="A23" s="50" t="s">
        <v>269</v>
      </c>
      <c r="B23" s="3" t="s">
        <v>29</v>
      </c>
      <c r="C23" s="112" t="s">
        <v>222</v>
      </c>
      <c r="D23" s="16">
        <f t="shared" si="2"/>
        <v>105</v>
      </c>
      <c r="E23" s="16">
        <v>35</v>
      </c>
      <c r="F23" s="46">
        <f>I23+J23</f>
        <v>70</v>
      </c>
      <c r="G23" s="2">
        <v>22</v>
      </c>
      <c r="H23" s="62"/>
      <c r="I23" s="111">
        <v>22</v>
      </c>
      <c r="J23" s="109">
        <v>48</v>
      </c>
      <c r="K23" s="115"/>
      <c r="L23" s="110"/>
      <c r="M23" s="106"/>
      <c r="N23" s="107"/>
      <c r="O23" s="108"/>
      <c r="P23" s="108"/>
    </row>
    <row r="24" spans="1:16" ht="51.75" customHeight="1" thickBot="1">
      <c r="A24" s="50"/>
      <c r="B24" s="22" t="s">
        <v>270</v>
      </c>
      <c r="C24" s="112"/>
      <c r="D24" s="190">
        <f>D25+D26+D27</f>
        <v>390</v>
      </c>
      <c r="E24" s="190">
        <f>E25+E26+E27</f>
        <v>130</v>
      </c>
      <c r="F24" s="59">
        <f>F25+F26+F27</f>
        <v>260</v>
      </c>
      <c r="G24" s="2"/>
      <c r="H24" s="62"/>
      <c r="I24" s="111"/>
      <c r="J24" s="109"/>
      <c r="K24" s="114"/>
      <c r="L24" s="115"/>
      <c r="M24" s="106"/>
      <c r="N24" s="107"/>
      <c r="O24" s="108"/>
      <c r="P24" s="108"/>
    </row>
    <row r="25" spans="1:16" ht="23.25" customHeight="1" thickBot="1">
      <c r="A25" s="50" t="s">
        <v>271</v>
      </c>
      <c r="B25" s="3" t="s">
        <v>31</v>
      </c>
      <c r="C25" s="112" t="s">
        <v>285</v>
      </c>
      <c r="D25" s="16">
        <f>SUM(E25:F25)</f>
        <v>150</v>
      </c>
      <c r="E25" s="16">
        <v>50</v>
      </c>
      <c r="F25" s="46">
        <f>I25+J25</f>
        <v>100</v>
      </c>
      <c r="G25" s="2">
        <v>80</v>
      </c>
      <c r="H25" s="62"/>
      <c r="I25" s="111">
        <v>50</v>
      </c>
      <c r="J25" s="109">
        <v>50</v>
      </c>
      <c r="K25" s="116"/>
      <c r="L25" s="115"/>
      <c r="M25" s="106"/>
      <c r="N25" s="107"/>
      <c r="O25" s="108"/>
      <c r="P25" s="108"/>
    </row>
    <row r="26" spans="1:16" ht="22.5" customHeight="1" thickBot="1">
      <c r="A26" s="50" t="s">
        <v>272</v>
      </c>
      <c r="B26" s="3" t="s">
        <v>78</v>
      </c>
      <c r="C26" s="112" t="s">
        <v>284</v>
      </c>
      <c r="D26" s="16">
        <f>SUM(E26:F26)</f>
        <v>186</v>
      </c>
      <c r="E26" s="16">
        <v>62</v>
      </c>
      <c r="F26" s="46">
        <f>I26+J26</f>
        <v>124</v>
      </c>
      <c r="G26" s="2">
        <v>53</v>
      </c>
      <c r="H26" s="62"/>
      <c r="I26" s="111">
        <v>58</v>
      </c>
      <c r="J26" s="109">
        <v>66</v>
      </c>
      <c r="K26" s="115"/>
      <c r="L26" s="115"/>
      <c r="M26" s="106"/>
      <c r="N26" s="107"/>
      <c r="O26" s="108"/>
      <c r="P26" s="108"/>
    </row>
    <row r="27" spans="1:16" ht="22.5" customHeight="1" thickBot="1">
      <c r="A27" s="80" t="s">
        <v>273</v>
      </c>
      <c r="B27" s="117" t="s">
        <v>274</v>
      </c>
      <c r="C27" s="118" t="s">
        <v>183</v>
      </c>
      <c r="D27" s="119">
        <f>SUM(E27:F27)</f>
        <v>54</v>
      </c>
      <c r="E27" s="119">
        <v>18</v>
      </c>
      <c r="F27" s="52">
        <f>I27+J27</f>
        <v>36</v>
      </c>
      <c r="G27" s="53">
        <v>2</v>
      </c>
      <c r="H27" s="63"/>
      <c r="I27" s="120"/>
      <c r="J27" s="109">
        <v>36</v>
      </c>
      <c r="K27" s="115"/>
      <c r="L27" s="128"/>
      <c r="M27" s="121"/>
      <c r="N27" s="122"/>
      <c r="O27" s="123"/>
      <c r="P27" s="123"/>
    </row>
    <row r="28" spans="1:16" ht="60" customHeight="1" thickBot="1">
      <c r="A28" s="124"/>
      <c r="B28" s="125" t="s">
        <v>275</v>
      </c>
      <c r="C28" s="126"/>
      <c r="D28" s="189">
        <f>D29+D30+D31</f>
        <v>333</v>
      </c>
      <c r="E28" s="189">
        <f>E29+E30+E31</f>
        <v>111</v>
      </c>
      <c r="F28" s="60">
        <f>F29+F30+F31</f>
        <v>222</v>
      </c>
      <c r="G28" s="55"/>
      <c r="H28" s="64"/>
      <c r="I28" s="127"/>
      <c r="J28" s="109"/>
      <c r="K28" s="128"/>
      <c r="L28" s="115"/>
      <c r="M28" s="129"/>
      <c r="N28" s="130"/>
      <c r="O28" s="108"/>
      <c r="P28" s="108"/>
    </row>
    <row r="29" spans="1:16" ht="21" customHeight="1" thickBot="1">
      <c r="A29" s="50" t="s">
        <v>276</v>
      </c>
      <c r="B29" s="3" t="s">
        <v>76</v>
      </c>
      <c r="C29" s="16" t="s">
        <v>183</v>
      </c>
      <c r="D29" s="16">
        <f>SUM(E29:F29)</f>
        <v>117</v>
      </c>
      <c r="E29" s="16">
        <v>39</v>
      </c>
      <c r="F29" s="46">
        <f>I29+J29</f>
        <v>78</v>
      </c>
      <c r="G29" s="2">
        <v>6</v>
      </c>
      <c r="H29" s="62"/>
      <c r="I29" s="111"/>
      <c r="J29" s="109">
        <v>78</v>
      </c>
      <c r="K29" s="184"/>
      <c r="L29" s="115"/>
      <c r="M29" s="106"/>
      <c r="N29" s="107"/>
      <c r="O29" s="108"/>
      <c r="P29" s="108"/>
    </row>
    <row r="30" spans="1:16" ht="20.25" customHeight="1" thickBot="1">
      <c r="A30" s="124" t="s">
        <v>277</v>
      </c>
      <c r="B30" s="43" t="s">
        <v>27</v>
      </c>
      <c r="C30" s="103" t="s">
        <v>225</v>
      </c>
      <c r="D30" s="103">
        <f>SUM(E30:F30)</f>
        <v>162</v>
      </c>
      <c r="E30" s="103">
        <v>54</v>
      </c>
      <c r="F30" s="54">
        <f>I30+J30</f>
        <v>108</v>
      </c>
      <c r="G30" s="55">
        <v>38</v>
      </c>
      <c r="H30" s="64"/>
      <c r="I30" s="109">
        <v>25</v>
      </c>
      <c r="J30" s="187">
        <v>83</v>
      </c>
      <c r="K30" s="184"/>
      <c r="L30" s="115"/>
      <c r="M30" s="129"/>
      <c r="N30" s="130"/>
      <c r="O30" s="108"/>
      <c r="P30" s="108"/>
    </row>
    <row r="31" spans="1:16" ht="18" customHeight="1" thickBot="1">
      <c r="A31" s="131" t="s">
        <v>279</v>
      </c>
      <c r="B31" s="132" t="s">
        <v>77</v>
      </c>
      <c r="C31" s="167" t="s">
        <v>183</v>
      </c>
      <c r="D31" s="86">
        <f>SUM(E31:F31)</f>
        <v>54</v>
      </c>
      <c r="E31" s="171">
        <v>18</v>
      </c>
      <c r="F31" s="172">
        <f>I31+J31</f>
        <v>36</v>
      </c>
      <c r="G31" s="176">
        <v>3</v>
      </c>
      <c r="H31" s="64"/>
      <c r="I31" s="109">
        <v>36</v>
      </c>
      <c r="J31" s="187"/>
      <c r="K31" s="184"/>
      <c r="L31" s="115"/>
      <c r="M31" s="129"/>
      <c r="N31" s="148"/>
      <c r="O31" s="108"/>
      <c r="P31" s="180"/>
    </row>
    <row r="32" spans="1:16" ht="18" customHeight="1" thickBot="1">
      <c r="A32" s="131"/>
      <c r="B32" s="133" t="s">
        <v>278</v>
      </c>
      <c r="C32" s="168"/>
      <c r="D32" s="192">
        <f>D33+D34</f>
        <v>108</v>
      </c>
      <c r="E32" s="192">
        <f>E33+E34</f>
        <v>36</v>
      </c>
      <c r="F32" s="173">
        <f>F33+F34</f>
        <v>72</v>
      </c>
      <c r="G32" s="177"/>
      <c r="H32" s="177"/>
      <c r="I32" s="177"/>
      <c r="J32" s="177"/>
      <c r="K32" s="184"/>
      <c r="L32" s="115"/>
      <c r="M32" s="129"/>
      <c r="N32" s="148"/>
      <c r="O32" s="108"/>
      <c r="P32" s="180"/>
    </row>
    <row r="33" spans="1:16" ht="20.25" customHeight="1" thickBot="1">
      <c r="A33" s="134" t="s">
        <v>281</v>
      </c>
      <c r="B33" s="56" t="s">
        <v>280</v>
      </c>
      <c r="C33" s="169" t="s">
        <v>183</v>
      </c>
      <c r="D33" s="81">
        <f>SUM(E33:F33)</f>
        <v>54</v>
      </c>
      <c r="E33" s="81">
        <v>18</v>
      </c>
      <c r="F33" s="174">
        <f>I33+J33</f>
        <v>36</v>
      </c>
      <c r="G33" s="178">
        <v>11</v>
      </c>
      <c r="H33" s="178"/>
      <c r="I33" s="179">
        <v>36</v>
      </c>
      <c r="J33" s="179"/>
      <c r="K33" s="185"/>
      <c r="L33" s="186"/>
      <c r="M33" s="121"/>
      <c r="N33" s="183"/>
      <c r="O33" s="182"/>
      <c r="P33" s="181"/>
    </row>
    <row r="34" spans="1:16" ht="23.25" customHeight="1" thickBot="1">
      <c r="A34" s="102" t="s">
        <v>282</v>
      </c>
      <c r="B34" s="57" t="s">
        <v>283</v>
      </c>
      <c r="C34" s="170" t="s">
        <v>284</v>
      </c>
      <c r="D34" s="86">
        <f>SUM(E34:F34)</f>
        <v>54</v>
      </c>
      <c r="E34" s="86">
        <v>18</v>
      </c>
      <c r="F34" s="175">
        <f>I34+J34</f>
        <v>36</v>
      </c>
      <c r="G34" s="176">
        <v>12</v>
      </c>
      <c r="H34" s="176"/>
      <c r="I34" s="109">
        <v>36</v>
      </c>
      <c r="J34" s="109"/>
      <c r="K34" s="184"/>
      <c r="L34" s="115"/>
      <c r="M34" s="129"/>
      <c r="N34" s="148"/>
      <c r="O34" s="108"/>
      <c r="P34" s="180"/>
    </row>
    <row r="35" spans="1:16" ht="42.75" customHeight="1" thickBot="1">
      <c r="A35" s="100" t="s">
        <v>85</v>
      </c>
      <c r="B35" s="135" t="s">
        <v>86</v>
      </c>
      <c r="C35" s="136" t="s">
        <v>290</v>
      </c>
      <c r="D35" s="137">
        <f>SUM(D36:D39)+D40</f>
        <v>714</v>
      </c>
      <c r="E35" s="137">
        <f>SUM(E36:E39)+E40</f>
        <v>238</v>
      </c>
      <c r="F35" s="294">
        <f>SUM(F36:F39)+F40</f>
        <v>476</v>
      </c>
      <c r="G35" s="137">
        <f aca="true" t="shared" si="3" ref="G35:O35">SUM(G36:G39)</f>
        <v>254</v>
      </c>
      <c r="H35" s="137">
        <f t="shared" si="3"/>
        <v>0</v>
      </c>
      <c r="I35" s="138">
        <f t="shared" si="3"/>
        <v>0</v>
      </c>
      <c r="J35" s="138">
        <f t="shared" si="3"/>
        <v>0</v>
      </c>
      <c r="K35" s="139">
        <f t="shared" si="3"/>
        <v>108</v>
      </c>
      <c r="L35" s="139">
        <f t="shared" si="3"/>
        <v>70</v>
      </c>
      <c r="M35" s="140">
        <f t="shared" si="3"/>
        <v>108</v>
      </c>
      <c r="N35" s="140">
        <f t="shared" si="3"/>
        <v>58</v>
      </c>
      <c r="O35" s="141">
        <f t="shared" si="3"/>
        <v>84</v>
      </c>
      <c r="P35" s="141">
        <f>SUM(P36:P39)+P40</f>
        <v>48</v>
      </c>
    </row>
    <row r="36" spans="1:16" ht="18" customHeight="1" thickBot="1">
      <c r="A36" s="82" t="s">
        <v>87</v>
      </c>
      <c r="B36" s="3" t="s">
        <v>84</v>
      </c>
      <c r="C36" s="112" t="s">
        <v>226</v>
      </c>
      <c r="D36" s="16">
        <f aca="true" t="shared" si="4" ref="D36:D43">SUM(E36:F36)</f>
        <v>60</v>
      </c>
      <c r="E36" s="16">
        <v>12</v>
      </c>
      <c r="F36" s="46">
        <f>SUM(I36:P36)</f>
        <v>48</v>
      </c>
      <c r="G36" s="2">
        <v>10</v>
      </c>
      <c r="H36" s="2"/>
      <c r="I36" s="104"/>
      <c r="J36" s="104"/>
      <c r="K36" s="105"/>
      <c r="L36" s="105"/>
      <c r="M36" s="106">
        <v>48</v>
      </c>
      <c r="N36" s="107"/>
      <c r="O36" s="108"/>
      <c r="P36" s="108"/>
    </row>
    <row r="37" spans="1:16" ht="18.75" customHeight="1" thickBot="1">
      <c r="A37" s="82" t="s">
        <v>88</v>
      </c>
      <c r="B37" s="3" t="s">
        <v>26</v>
      </c>
      <c r="C37" s="112" t="s">
        <v>221</v>
      </c>
      <c r="D37" s="16">
        <f t="shared" si="4"/>
        <v>60</v>
      </c>
      <c r="E37" s="16">
        <v>12</v>
      </c>
      <c r="F37" s="46">
        <f>SUM(I37:P37)</f>
        <v>48</v>
      </c>
      <c r="G37" s="2">
        <v>22</v>
      </c>
      <c r="H37" s="2"/>
      <c r="I37" s="104"/>
      <c r="J37" s="104"/>
      <c r="K37" s="105">
        <v>48</v>
      </c>
      <c r="L37" s="105"/>
      <c r="M37" s="106"/>
      <c r="N37" s="107"/>
      <c r="O37" s="108"/>
      <c r="P37" s="108"/>
    </row>
    <row r="38" spans="1:16" ht="25.5" customHeight="1" thickBot="1">
      <c r="A38" s="82" t="s">
        <v>89</v>
      </c>
      <c r="B38" s="3" t="s">
        <v>25</v>
      </c>
      <c r="C38" s="112" t="s">
        <v>220</v>
      </c>
      <c r="D38" s="16">
        <f t="shared" si="4"/>
        <v>190</v>
      </c>
      <c r="E38" s="16">
        <v>24</v>
      </c>
      <c r="F38" s="46">
        <f>SUM(I38:P38)</f>
        <v>166</v>
      </c>
      <c r="G38" s="2">
        <v>68</v>
      </c>
      <c r="H38" s="2"/>
      <c r="I38" s="104"/>
      <c r="J38" s="104"/>
      <c r="K38" s="105">
        <v>30</v>
      </c>
      <c r="L38" s="105">
        <v>40</v>
      </c>
      <c r="M38" s="106">
        <v>30</v>
      </c>
      <c r="N38" s="107">
        <v>28</v>
      </c>
      <c r="O38" s="108">
        <v>38</v>
      </c>
      <c r="P38" s="108"/>
    </row>
    <row r="39" spans="1:16" ht="21.75" customHeight="1" thickBot="1">
      <c r="A39" s="82" t="s">
        <v>90</v>
      </c>
      <c r="B39" s="3" t="s">
        <v>28</v>
      </c>
      <c r="C39" s="112" t="s">
        <v>220</v>
      </c>
      <c r="D39" s="16">
        <f t="shared" si="4"/>
        <v>332</v>
      </c>
      <c r="E39" s="16">
        <v>166</v>
      </c>
      <c r="F39" s="46">
        <f>SUM(I39:P39)</f>
        <v>166</v>
      </c>
      <c r="G39" s="2">
        <v>154</v>
      </c>
      <c r="H39" s="2"/>
      <c r="I39" s="104"/>
      <c r="J39" s="104"/>
      <c r="K39" s="105">
        <v>30</v>
      </c>
      <c r="L39" s="105">
        <v>30</v>
      </c>
      <c r="M39" s="106">
        <v>30</v>
      </c>
      <c r="N39" s="107">
        <v>30</v>
      </c>
      <c r="O39" s="108">
        <v>46</v>
      </c>
      <c r="P39" s="108"/>
    </row>
    <row r="40" spans="1:16" ht="24.75" customHeight="1" thickBot="1">
      <c r="A40" s="50" t="s">
        <v>210</v>
      </c>
      <c r="B40" s="3" t="s">
        <v>179</v>
      </c>
      <c r="C40" s="142" t="s">
        <v>219</v>
      </c>
      <c r="D40" s="3">
        <f>E40+F40</f>
        <v>72</v>
      </c>
      <c r="E40" s="3">
        <v>24</v>
      </c>
      <c r="F40" s="46">
        <f>O40+P40</f>
        <v>48</v>
      </c>
      <c r="G40" s="3">
        <v>10</v>
      </c>
      <c r="H40" s="3"/>
      <c r="I40" s="104"/>
      <c r="J40" s="104"/>
      <c r="K40" s="105"/>
      <c r="L40" s="105"/>
      <c r="M40" s="106"/>
      <c r="N40" s="106"/>
      <c r="O40" s="143"/>
      <c r="P40" s="143">
        <v>48</v>
      </c>
    </row>
    <row r="41" spans="1:16" ht="54.75" customHeight="1" thickBot="1">
      <c r="A41" s="144" t="s">
        <v>91</v>
      </c>
      <c r="B41" s="23" t="s">
        <v>176</v>
      </c>
      <c r="C41" s="136" t="s">
        <v>190</v>
      </c>
      <c r="D41" s="137">
        <f>D42+D43</f>
        <v>198</v>
      </c>
      <c r="E41" s="137">
        <f>E42+E43</f>
        <v>66</v>
      </c>
      <c r="F41" s="294">
        <f>F42+F43</f>
        <v>132</v>
      </c>
      <c r="G41" s="137">
        <f aca="true" t="shared" si="5" ref="G41:P41">G42+G43</f>
        <v>70</v>
      </c>
      <c r="H41" s="137">
        <f t="shared" si="5"/>
        <v>0</v>
      </c>
      <c r="I41" s="138">
        <f t="shared" si="5"/>
        <v>0</v>
      </c>
      <c r="J41" s="138">
        <f t="shared" si="5"/>
        <v>0</v>
      </c>
      <c r="K41" s="139">
        <f>K42+K43</f>
        <v>132</v>
      </c>
      <c r="L41" s="139">
        <f>L42+L43</f>
        <v>0</v>
      </c>
      <c r="M41" s="140">
        <f>M42+M43</f>
        <v>0</v>
      </c>
      <c r="N41" s="140">
        <f>N42+N43</f>
        <v>0</v>
      </c>
      <c r="O41" s="141">
        <f t="shared" si="5"/>
        <v>0</v>
      </c>
      <c r="P41" s="141">
        <f t="shared" si="5"/>
        <v>0</v>
      </c>
    </row>
    <row r="42" spans="1:16" ht="20.25" customHeight="1" thickBot="1">
      <c r="A42" s="82" t="s">
        <v>92</v>
      </c>
      <c r="B42" s="3" t="s">
        <v>30</v>
      </c>
      <c r="C42" s="112" t="s">
        <v>238</v>
      </c>
      <c r="D42" s="16">
        <f t="shared" si="4"/>
        <v>105</v>
      </c>
      <c r="E42" s="16">
        <v>35</v>
      </c>
      <c r="F42" s="46">
        <f>SUM(I42:P42)</f>
        <v>70</v>
      </c>
      <c r="G42" s="2">
        <v>32</v>
      </c>
      <c r="H42" s="2"/>
      <c r="I42" s="104"/>
      <c r="J42" s="104"/>
      <c r="K42" s="105">
        <v>70</v>
      </c>
      <c r="L42" s="105"/>
      <c r="M42" s="106"/>
      <c r="N42" s="107"/>
      <c r="O42" s="108"/>
      <c r="P42" s="108"/>
    </row>
    <row r="43" spans="1:16" ht="18" customHeight="1" thickBot="1">
      <c r="A43" s="82" t="s">
        <v>174</v>
      </c>
      <c r="B43" s="3" t="s">
        <v>144</v>
      </c>
      <c r="C43" s="112" t="s">
        <v>238</v>
      </c>
      <c r="D43" s="16">
        <f t="shared" si="4"/>
        <v>93</v>
      </c>
      <c r="E43" s="16">
        <v>31</v>
      </c>
      <c r="F43" s="46">
        <f>SUM(I43:P43)</f>
        <v>62</v>
      </c>
      <c r="G43" s="2">
        <v>38</v>
      </c>
      <c r="H43" s="2"/>
      <c r="I43" s="104"/>
      <c r="J43" s="104"/>
      <c r="K43" s="105">
        <v>62</v>
      </c>
      <c r="L43" s="105"/>
      <c r="M43" s="106"/>
      <c r="N43" s="107"/>
      <c r="O43" s="108"/>
      <c r="P43" s="108"/>
    </row>
    <row r="44" spans="1:16" s="14" customFormat="1" ht="32.25" customHeight="1" thickBot="1">
      <c r="A44" s="144" t="s">
        <v>37</v>
      </c>
      <c r="B44" s="23" t="s">
        <v>38</v>
      </c>
      <c r="C44" s="145"/>
      <c r="D44" s="146">
        <f>D45+D61</f>
        <v>3462</v>
      </c>
      <c r="E44" s="146">
        <f>E45+E61</f>
        <v>1154</v>
      </c>
      <c r="F44" s="293">
        <f aca="true" t="shared" si="6" ref="F44:P44">F45+F61</f>
        <v>3316</v>
      </c>
      <c r="G44" s="23">
        <f t="shared" si="6"/>
        <v>1943</v>
      </c>
      <c r="H44" s="23">
        <f t="shared" si="6"/>
        <v>60</v>
      </c>
      <c r="I44" s="94">
        <f t="shared" si="6"/>
        <v>0</v>
      </c>
      <c r="J44" s="94">
        <f t="shared" si="6"/>
        <v>0</v>
      </c>
      <c r="K44" s="95">
        <f t="shared" si="6"/>
        <v>336</v>
      </c>
      <c r="L44" s="95">
        <f t="shared" si="6"/>
        <v>794</v>
      </c>
      <c r="M44" s="95">
        <f t="shared" si="6"/>
        <v>468</v>
      </c>
      <c r="N44" s="95">
        <f t="shared" si="6"/>
        <v>770</v>
      </c>
      <c r="O44" s="95">
        <f t="shared" si="6"/>
        <v>420</v>
      </c>
      <c r="P44" s="95">
        <f t="shared" si="6"/>
        <v>420</v>
      </c>
    </row>
    <row r="45" spans="1:16" s="14" customFormat="1" ht="36" customHeight="1" thickBot="1">
      <c r="A45" s="144" t="s">
        <v>32</v>
      </c>
      <c r="B45" s="23" t="s">
        <v>93</v>
      </c>
      <c r="C45" s="145" t="s">
        <v>189</v>
      </c>
      <c r="D45" s="147">
        <f>D46+D47+D48+D49+D50+D51+D52+D53+D54+D55+D56+D57+D58+D59+D60</f>
        <v>2039</v>
      </c>
      <c r="E45" s="23">
        <f>E46+E47+E48+E49+E50+E51+E52+E53+E54+E55+E56+E57+E58+E59+E60</f>
        <v>680</v>
      </c>
      <c r="F45" s="295">
        <f>SUM(F46:F56)+F57+F58+F59+F60</f>
        <v>1359</v>
      </c>
      <c r="G45" s="137">
        <f aca="true" t="shared" si="7" ref="G45:L45">SUM(G46:G56)</f>
        <v>574</v>
      </c>
      <c r="H45" s="137">
        <f>SUM(H46:H56)</f>
        <v>0</v>
      </c>
      <c r="I45" s="138">
        <f t="shared" si="7"/>
        <v>0</v>
      </c>
      <c r="J45" s="138">
        <f t="shared" si="7"/>
        <v>0</v>
      </c>
      <c r="K45" s="139">
        <f t="shared" si="7"/>
        <v>192</v>
      </c>
      <c r="L45" s="139">
        <f t="shared" si="7"/>
        <v>251</v>
      </c>
      <c r="M45" s="140">
        <f>M46+M47+M48+M49+M50+M51+M52+M53+M54+M57+M58+M59</f>
        <v>344</v>
      </c>
      <c r="N45" s="140">
        <f>N46+N47+N48+N49+N50+N51+N57+N58+N59+N60</f>
        <v>174</v>
      </c>
      <c r="O45" s="141">
        <f>O58+O59+O60+O52+O53</f>
        <v>302</v>
      </c>
      <c r="P45" s="141">
        <f>P52+P53+P54+P55+P56+P58+P59+P60</f>
        <v>96</v>
      </c>
    </row>
    <row r="46" spans="1:16" ht="16.5" customHeight="1" thickBot="1">
      <c r="A46" s="50" t="s">
        <v>33</v>
      </c>
      <c r="B46" s="3" t="s">
        <v>145</v>
      </c>
      <c r="C46" s="142" t="s">
        <v>199</v>
      </c>
      <c r="D46" s="3">
        <f aca="true" t="shared" si="8" ref="D46:D56">F46*1.5</f>
        <v>198</v>
      </c>
      <c r="E46" s="3">
        <f aca="true" t="shared" si="9" ref="E46:E51">D46-F46</f>
        <v>66</v>
      </c>
      <c r="F46" s="46">
        <f aca="true" t="shared" si="10" ref="F46:F56">SUM(I46:P46)</f>
        <v>132</v>
      </c>
      <c r="G46" s="3">
        <v>75</v>
      </c>
      <c r="H46" s="3"/>
      <c r="I46" s="104"/>
      <c r="J46" s="104"/>
      <c r="K46" s="105"/>
      <c r="L46" s="105">
        <v>132</v>
      </c>
      <c r="M46" s="106"/>
      <c r="N46" s="107"/>
      <c r="O46" s="108"/>
      <c r="P46" s="108"/>
    </row>
    <row r="47" spans="1:16" ht="16.5" customHeight="1" thickBot="1">
      <c r="A47" s="50" t="s">
        <v>34</v>
      </c>
      <c r="B47" s="3" t="s">
        <v>146</v>
      </c>
      <c r="C47" s="142" t="s">
        <v>291</v>
      </c>
      <c r="D47" s="3">
        <f t="shared" si="8"/>
        <v>315</v>
      </c>
      <c r="E47" s="3">
        <f t="shared" si="9"/>
        <v>105</v>
      </c>
      <c r="F47" s="46">
        <f t="shared" si="10"/>
        <v>210</v>
      </c>
      <c r="G47" s="3">
        <v>110</v>
      </c>
      <c r="H47" s="3"/>
      <c r="I47" s="104"/>
      <c r="J47" s="104"/>
      <c r="K47" s="105"/>
      <c r="L47" s="105">
        <v>60</v>
      </c>
      <c r="M47" s="106">
        <v>74</v>
      </c>
      <c r="N47" s="107">
        <v>76</v>
      </c>
      <c r="O47" s="108"/>
      <c r="P47" s="108"/>
    </row>
    <row r="48" spans="1:16" ht="27.75" customHeight="1" thickBot="1">
      <c r="A48" s="50" t="s">
        <v>35</v>
      </c>
      <c r="B48" s="3" t="s">
        <v>147</v>
      </c>
      <c r="C48" s="142" t="s">
        <v>228</v>
      </c>
      <c r="D48" s="3">
        <f t="shared" si="8"/>
        <v>144</v>
      </c>
      <c r="E48" s="3">
        <f t="shared" si="9"/>
        <v>48</v>
      </c>
      <c r="F48" s="46">
        <f t="shared" si="10"/>
        <v>96</v>
      </c>
      <c r="G48" s="3">
        <v>54</v>
      </c>
      <c r="H48" s="3"/>
      <c r="I48" s="104"/>
      <c r="J48" s="104"/>
      <c r="K48" s="105">
        <v>96</v>
      </c>
      <c r="L48" s="105"/>
      <c r="M48" s="106"/>
      <c r="N48" s="107"/>
      <c r="O48" s="108"/>
      <c r="P48" s="108"/>
    </row>
    <row r="49" spans="1:16" ht="17.25" customHeight="1" thickBot="1">
      <c r="A49" s="50" t="s">
        <v>36</v>
      </c>
      <c r="B49" s="3" t="s">
        <v>148</v>
      </c>
      <c r="C49" s="142" t="s">
        <v>229</v>
      </c>
      <c r="D49" s="3">
        <f>E49+F49</f>
        <v>131</v>
      </c>
      <c r="E49" s="3">
        <v>44</v>
      </c>
      <c r="F49" s="46">
        <f t="shared" si="10"/>
        <v>87</v>
      </c>
      <c r="G49" s="3">
        <v>37</v>
      </c>
      <c r="H49" s="3"/>
      <c r="I49" s="104"/>
      <c r="J49" s="104"/>
      <c r="K49" s="105">
        <v>62</v>
      </c>
      <c r="L49" s="105">
        <v>25</v>
      </c>
      <c r="M49" s="106"/>
      <c r="N49" s="107"/>
      <c r="O49" s="108"/>
      <c r="P49" s="108"/>
    </row>
    <row r="50" spans="1:16" ht="42" customHeight="1" thickBot="1">
      <c r="A50" s="50" t="s">
        <v>94</v>
      </c>
      <c r="B50" s="3" t="s">
        <v>149</v>
      </c>
      <c r="C50" s="142" t="s">
        <v>228</v>
      </c>
      <c r="D50" s="3">
        <f t="shared" si="8"/>
        <v>138</v>
      </c>
      <c r="E50" s="3">
        <f t="shared" si="9"/>
        <v>46</v>
      </c>
      <c r="F50" s="46">
        <f t="shared" si="10"/>
        <v>92</v>
      </c>
      <c r="G50" s="3">
        <v>46</v>
      </c>
      <c r="H50" s="3"/>
      <c r="I50" s="104"/>
      <c r="J50" s="104"/>
      <c r="K50" s="105"/>
      <c r="L50" s="105"/>
      <c r="M50" s="106">
        <v>92</v>
      </c>
      <c r="N50" s="107"/>
      <c r="O50" s="108"/>
      <c r="P50" s="108"/>
    </row>
    <row r="51" spans="1:16" ht="29.25" customHeight="1" thickBot="1">
      <c r="A51" s="50" t="s">
        <v>75</v>
      </c>
      <c r="B51" s="3" t="s">
        <v>150</v>
      </c>
      <c r="C51" s="142" t="s">
        <v>227</v>
      </c>
      <c r="D51" s="3">
        <f t="shared" si="8"/>
        <v>234</v>
      </c>
      <c r="E51" s="3">
        <f t="shared" si="9"/>
        <v>78</v>
      </c>
      <c r="F51" s="46">
        <f>J51+K51+L51+M51+N51</f>
        <v>156</v>
      </c>
      <c r="G51" s="3">
        <v>96</v>
      </c>
      <c r="H51" s="3"/>
      <c r="I51" s="104"/>
      <c r="J51" s="104"/>
      <c r="K51" s="105"/>
      <c r="L51" s="105"/>
      <c r="M51" s="106">
        <v>102</v>
      </c>
      <c r="N51" s="107">
        <v>54</v>
      </c>
      <c r="O51" s="108"/>
      <c r="P51" s="108"/>
    </row>
    <row r="52" spans="1:16" ht="43.5" customHeight="1" thickBot="1">
      <c r="A52" s="50" t="s">
        <v>80</v>
      </c>
      <c r="B52" s="3" t="s">
        <v>261</v>
      </c>
      <c r="C52" s="142" t="s">
        <v>209</v>
      </c>
      <c r="D52" s="3">
        <f t="shared" si="8"/>
        <v>144</v>
      </c>
      <c r="E52" s="3">
        <v>48</v>
      </c>
      <c r="F52" s="46">
        <f t="shared" si="10"/>
        <v>96</v>
      </c>
      <c r="G52" s="3">
        <v>50</v>
      </c>
      <c r="H52" s="3"/>
      <c r="I52" s="104"/>
      <c r="J52" s="104"/>
      <c r="K52" s="105"/>
      <c r="L52" s="105"/>
      <c r="M52" s="106"/>
      <c r="N52" s="107"/>
      <c r="O52" s="108">
        <v>72</v>
      </c>
      <c r="P52" s="108">
        <v>24</v>
      </c>
    </row>
    <row r="53" spans="1:16" ht="20.25" customHeight="1" thickBot="1">
      <c r="A53" s="50" t="s">
        <v>95</v>
      </c>
      <c r="B53" s="3" t="s">
        <v>151</v>
      </c>
      <c r="C53" s="142" t="s">
        <v>209</v>
      </c>
      <c r="D53" s="3">
        <f>E53+F53</f>
        <v>135</v>
      </c>
      <c r="E53" s="3">
        <v>45</v>
      </c>
      <c r="F53" s="46">
        <f t="shared" si="10"/>
        <v>90</v>
      </c>
      <c r="G53" s="3">
        <v>45</v>
      </c>
      <c r="H53" s="3"/>
      <c r="I53" s="104"/>
      <c r="J53" s="104"/>
      <c r="K53" s="105"/>
      <c r="L53" s="105"/>
      <c r="M53" s="106"/>
      <c r="N53" s="107"/>
      <c r="O53" s="108">
        <v>90</v>
      </c>
      <c r="P53" s="108"/>
    </row>
    <row r="54" spans="1:16" ht="26.25" customHeight="1" thickBot="1">
      <c r="A54" s="50" t="s">
        <v>167</v>
      </c>
      <c r="B54" s="3" t="s">
        <v>152</v>
      </c>
      <c r="C54" s="142" t="s">
        <v>226</v>
      </c>
      <c r="D54" s="3">
        <f t="shared" si="8"/>
        <v>102</v>
      </c>
      <c r="E54" s="3">
        <v>34</v>
      </c>
      <c r="F54" s="46">
        <f t="shared" si="10"/>
        <v>68</v>
      </c>
      <c r="G54" s="3">
        <v>34</v>
      </c>
      <c r="H54" s="3"/>
      <c r="I54" s="104"/>
      <c r="J54" s="104"/>
      <c r="K54" s="105">
        <v>34</v>
      </c>
      <c r="L54" s="105">
        <v>34</v>
      </c>
      <c r="M54" s="106"/>
      <c r="N54" s="107"/>
      <c r="O54" s="108"/>
      <c r="P54" s="108"/>
    </row>
    <row r="55" spans="1:16" ht="42" customHeight="1" thickBot="1">
      <c r="A55" s="50" t="s">
        <v>168</v>
      </c>
      <c r="B55" s="3" t="s">
        <v>169</v>
      </c>
      <c r="C55" s="142" t="s">
        <v>208</v>
      </c>
      <c r="D55" s="3">
        <f t="shared" si="8"/>
        <v>54</v>
      </c>
      <c r="E55" s="3">
        <v>18</v>
      </c>
      <c r="F55" s="46">
        <f t="shared" si="10"/>
        <v>36</v>
      </c>
      <c r="G55" s="3">
        <v>11</v>
      </c>
      <c r="H55" s="3"/>
      <c r="I55" s="104"/>
      <c r="J55" s="104"/>
      <c r="K55" s="105"/>
      <c r="L55" s="105"/>
      <c r="M55" s="148"/>
      <c r="N55" s="148"/>
      <c r="O55" s="108"/>
      <c r="P55" s="143">
        <v>36</v>
      </c>
    </row>
    <row r="56" spans="1:16" ht="30" customHeight="1" thickBot="1">
      <c r="A56" s="50" t="s">
        <v>171</v>
      </c>
      <c r="B56" s="3" t="s">
        <v>170</v>
      </c>
      <c r="C56" s="142" t="s">
        <v>230</v>
      </c>
      <c r="D56" s="3">
        <f t="shared" si="8"/>
        <v>54</v>
      </c>
      <c r="E56" s="3">
        <v>18</v>
      </c>
      <c r="F56" s="46">
        <f t="shared" si="10"/>
        <v>36</v>
      </c>
      <c r="G56" s="3">
        <v>16</v>
      </c>
      <c r="H56" s="3"/>
      <c r="I56" s="104"/>
      <c r="J56" s="104"/>
      <c r="K56" s="105"/>
      <c r="L56" s="105"/>
      <c r="M56" s="148"/>
      <c r="N56" s="148"/>
      <c r="O56" s="108"/>
      <c r="P56" s="143">
        <v>36</v>
      </c>
    </row>
    <row r="57" spans="1:16" ht="37.5" customHeight="1" thickBot="1">
      <c r="A57" s="50" t="s">
        <v>177</v>
      </c>
      <c r="B57" s="3" t="s">
        <v>178</v>
      </c>
      <c r="C57" s="142" t="s">
        <v>211</v>
      </c>
      <c r="D57" s="3">
        <f>E57+F57</f>
        <v>63</v>
      </c>
      <c r="E57" s="3">
        <v>21</v>
      </c>
      <c r="F57" s="46">
        <f>K57+L57+M57</f>
        <v>42</v>
      </c>
      <c r="G57" s="3">
        <v>18</v>
      </c>
      <c r="H57" s="3"/>
      <c r="I57" s="104"/>
      <c r="J57" s="104"/>
      <c r="K57" s="105"/>
      <c r="L57" s="105"/>
      <c r="M57" s="106">
        <v>42</v>
      </c>
      <c r="N57" s="106"/>
      <c r="O57" s="143"/>
      <c r="P57" s="143"/>
    </row>
    <row r="58" spans="1:16" ht="18.75" customHeight="1" thickBot="1">
      <c r="A58" s="50" t="s">
        <v>180</v>
      </c>
      <c r="B58" s="3" t="s">
        <v>258</v>
      </c>
      <c r="C58" s="142" t="s">
        <v>231</v>
      </c>
      <c r="D58" s="3">
        <f>E58+F58</f>
        <v>117</v>
      </c>
      <c r="E58" s="3">
        <v>39</v>
      </c>
      <c r="F58" s="46">
        <f>M58+N58+O58</f>
        <v>78</v>
      </c>
      <c r="G58" s="3">
        <v>30</v>
      </c>
      <c r="H58" s="3"/>
      <c r="I58" s="104"/>
      <c r="J58" s="104"/>
      <c r="K58" s="105"/>
      <c r="L58" s="105"/>
      <c r="M58" s="106">
        <v>34</v>
      </c>
      <c r="N58" s="106">
        <v>44</v>
      </c>
      <c r="O58" s="143"/>
      <c r="P58" s="143"/>
    </row>
    <row r="59" spans="1:16" ht="18" customHeight="1" thickBot="1">
      <c r="A59" s="50" t="s">
        <v>182</v>
      </c>
      <c r="B59" s="3" t="s">
        <v>185</v>
      </c>
      <c r="C59" s="142" t="s">
        <v>232</v>
      </c>
      <c r="D59" s="3">
        <f>E59+F59</f>
        <v>63</v>
      </c>
      <c r="E59" s="3">
        <v>21</v>
      </c>
      <c r="F59" s="46">
        <f>O59+P59</f>
        <v>42</v>
      </c>
      <c r="G59" s="3">
        <v>22</v>
      </c>
      <c r="H59" s="3"/>
      <c r="I59" s="104"/>
      <c r="J59" s="104"/>
      <c r="K59" s="105"/>
      <c r="L59" s="105"/>
      <c r="M59" s="106"/>
      <c r="N59" s="106"/>
      <c r="O59" s="143">
        <v>42</v>
      </c>
      <c r="P59" s="143"/>
    </row>
    <row r="60" spans="1:16" ht="20.25" customHeight="1" thickBot="1">
      <c r="A60" s="50" t="s">
        <v>184</v>
      </c>
      <c r="B60" s="3" t="s">
        <v>187</v>
      </c>
      <c r="C60" s="142" t="s">
        <v>209</v>
      </c>
      <c r="D60" s="3">
        <v>147</v>
      </c>
      <c r="E60" s="3">
        <v>49</v>
      </c>
      <c r="F60" s="46">
        <f>M60+N60+O60+P60</f>
        <v>98</v>
      </c>
      <c r="G60" s="3">
        <v>72</v>
      </c>
      <c r="H60" s="3">
        <v>20</v>
      </c>
      <c r="I60" s="104"/>
      <c r="J60" s="104"/>
      <c r="K60" s="105"/>
      <c r="L60" s="105"/>
      <c r="M60" s="106"/>
      <c r="N60" s="106"/>
      <c r="O60" s="143">
        <v>98</v>
      </c>
      <c r="P60" s="143"/>
    </row>
    <row r="61" spans="1:189" s="9" customFormat="1" ht="24" customHeight="1" thickBot="1">
      <c r="A61" s="144" t="s">
        <v>39</v>
      </c>
      <c r="B61" s="23" t="s">
        <v>204</v>
      </c>
      <c r="C61" s="145" t="s">
        <v>191</v>
      </c>
      <c r="D61" s="146">
        <f>D62+D70</f>
        <v>1423</v>
      </c>
      <c r="E61" s="146">
        <f>E62+E70</f>
        <v>474</v>
      </c>
      <c r="F61" s="296">
        <f>F62+F70+F74</f>
        <v>1957</v>
      </c>
      <c r="G61" s="23">
        <f>G62+G70+G74+Q68</f>
        <v>1369</v>
      </c>
      <c r="H61" s="23">
        <f aca="true" t="shared" si="11" ref="H61:P61">H62+H70+H74</f>
        <v>60</v>
      </c>
      <c r="I61" s="94">
        <f t="shared" si="11"/>
        <v>0</v>
      </c>
      <c r="J61" s="94">
        <f t="shared" si="11"/>
        <v>0</v>
      </c>
      <c r="K61" s="95">
        <f t="shared" si="11"/>
        <v>144</v>
      </c>
      <c r="L61" s="95">
        <f t="shared" si="11"/>
        <v>543</v>
      </c>
      <c r="M61" s="96">
        <f t="shared" si="11"/>
        <v>124</v>
      </c>
      <c r="N61" s="96">
        <f t="shared" si="11"/>
        <v>596</v>
      </c>
      <c r="O61" s="149">
        <f>O62+O70+O74</f>
        <v>118</v>
      </c>
      <c r="P61" s="149">
        <f t="shared" si="11"/>
        <v>324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</row>
    <row r="62" spans="1:16" ht="48.75" customHeight="1" thickBot="1">
      <c r="A62" s="150" t="s">
        <v>40</v>
      </c>
      <c r="B62" s="49" t="s">
        <v>217</v>
      </c>
      <c r="C62" s="142" t="s">
        <v>188</v>
      </c>
      <c r="D62" s="151">
        <f>D63+D64+D65+D66+D67</f>
        <v>1246</v>
      </c>
      <c r="E62" s="23">
        <f>SUM(E63:E69)</f>
        <v>415</v>
      </c>
      <c r="F62" s="297">
        <f>SUM(F63:F69)</f>
        <v>1335</v>
      </c>
      <c r="G62" s="23">
        <f>SUM(G63:G69)</f>
        <v>907</v>
      </c>
      <c r="H62" s="23">
        <f>SUM(H63:H69)</f>
        <v>60</v>
      </c>
      <c r="I62" s="95">
        <f>SUM(I63:I64)</f>
        <v>0</v>
      </c>
      <c r="J62" s="95">
        <f>SUM(J63:J64)</f>
        <v>0</v>
      </c>
      <c r="K62" s="95">
        <f>K63+K64+K68+K65+K66+K67</f>
        <v>144</v>
      </c>
      <c r="L62" s="95">
        <f>L63+L64+L68+L65+L66+L67</f>
        <v>543</v>
      </c>
      <c r="M62" s="95">
        <f>SUM(M63:M64)</f>
        <v>124</v>
      </c>
      <c r="N62" s="95">
        <f>N63+N64+N69</f>
        <v>416</v>
      </c>
      <c r="O62" s="95">
        <f>O63+O64+O69</f>
        <v>0</v>
      </c>
      <c r="P62" s="95">
        <f>P63+P64+P69</f>
        <v>108</v>
      </c>
    </row>
    <row r="63" spans="1:16" ht="22.5" customHeight="1" thickBot="1">
      <c r="A63" s="50" t="s">
        <v>41</v>
      </c>
      <c r="B63" s="3" t="s">
        <v>154</v>
      </c>
      <c r="C63" s="142" t="s">
        <v>214</v>
      </c>
      <c r="D63" s="3">
        <f>F63*1.5</f>
        <v>501</v>
      </c>
      <c r="E63" s="3">
        <v>167</v>
      </c>
      <c r="F63" s="46">
        <f>L63+M63+N63</f>
        <v>334</v>
      </c>
      <c r="G63" s="3">
        <v>171</v>
      </c>
      <c r="H63" s="3">
        <v>30</v>
      </c>
      <c r="I63" s="104"/>
      <c r="J63" s="104"/>
      <c r="K63" s="105"/>
      <c r="L63" s="105">
        <v>144</v>
      </c>
      <c r="M63" s="106">
        <v>50</v>
      </c>
      <c r="N63" s="107">
        <v>140</v>
      </c>
      <c r="O63" s="108"/>
      <c r="P63" s="108"/>
    </row>
    <row r="64" spans="1:16" ht="41.25" customHeight="1" thickBot="1">
      <c r="A64" s="50" t="s">
        <v>153</v>
      </c>
      <c r="B64" s="3" t="s">
        <v>217</v>
      </c>
      <c r="C64" s="142" t="s">
        <v>233</v>
      </c>
      <c r="D64" s="3">
        <f>E64+F64</f>
        <v>565</v>
      </c>
      <c r="E64" s="3">
        <v>188</v>
      </c>
      <c r="F64" s="46">
        <f>SUM(I64:P64)</f>
        <v>377</v>
      </c>
      <c r="G64" s="3">
        <v>206</v>
      </c>
      <c r="H64" s="3">
        <v>30</v>
      </c>
      <c r="I64" s="104"/>
      <c r="J64" s="104"/>
      <c r="K64" s="105"/>
      <c r="L64" s="105">
        <v>171</v>
      </c>
      <c r="M64" s="106">
        <v>74</v>
      </c>
      <c r="N64" s="107">
        <v>132</v>
      </c>
      <c r="O64" s="108"/>
      <c r="P64" s="108"/>
    </row>
    <row r="65" spans="1:16" ht="27.75" customHeight="1" thickBot="1">
      <c r="A65" s="50" t="s">
        <v>195</v>
      </c>
      <c r="B65" s="3" t="s">
        <v>194</v>
      </c>
      <c r="C65" s="142" t="s">
        <v>183</v>
      </c>
      <c r="D65" s="152">
        <f>F65*1.5</f>
        <v>54</v>
      </c>
      <c r="E65" s="152">
        <f>D65-F65</f>
        <v>18</v>
      </c>
      <c r="F65" s="46">
        <f>SUM(I65:P65)</f>
        <v>36</v>
      </c>
      <c r="G65" s="3">
        <v>7</v>
      </c>
      <c r="H65" s="3"/>
      <c r="I65" s="104"/>
      <c r="J65" s="104"/>
      <c r="K65" s="105">
        <v>36</v>
      </c>
      <c r="L65" s="105"/>
      <c r="M65" s="106"/>
      <c r="N65" s="107"/>
      <c r="O65" s="108"/>
      <c r="P65" s="108"/>
    </row>
    <row r="66" spans="1:16" ht="25.5" customHeight="1" thickBot="1">
      <c r="A66" s="50" t="s">
        <v>196</v>
      </c>
      <c r="B66" s="3" t="s">
        <v>197</v>
      </c>
      <c r="C66" s="142" t="s">
        <v>183</v>
      </c>
      <c r="D66" s="152">
        <f>E66+F66</f>
        <v>72</v>
      </c>
      <c r="E66" s="152">
        <v>24</v>
      </c>
      <c r="F66" s="46">
        <f>K66+L66</f>
        <v>48</v>
      </c>
      <c r="G66" s="3">
        <v>9</v>
      </c>
      <c r="H66" s="3"/>
      <c r="I66" s="104"/>
      <c r="J66" s="104"/>
      <c r="K66" s="105"/>
      <c r="L66" s="105">
        <v>48</v>
      </c>
      <c r="M66" s="106"/>
      <c r="N66" s="107"/>
      <c r="O66" s="108"/>
      <c r="P66" s="108"/>
    </row>
    <row r="67" spans="1:16" ht="29.25" customHeight="1" thickBot="1">
      <c r="A67" s="50" t="s">
        <v>198</v>
      </c>
      <c r="B67" s="3" t="s">
        <v>239</v>
      </c>
      <c r="C67" s="142" t="s">
        <v>183</v>
      </c>
      <c r="D67" s="152">
        <f>+E67+F67</f>
        <v>54</v>
      </c>
      <c r="E67" s="152">
        <v>18</v>
      </c>
      <c r="F67" s="46">
        <f>K67+L67</f>
        <v>36</v>
      </c>
      <c r="G67" s="3">
        <v>10</v>
      </c>
      <c r="H67" s="3"/>
      <c r="I67" s="104"/>
      <c r="J67" s="104"/>
      <c r="K67" s="105">
        <v>36</v>
      </c>
      <c r="L67" s="105"/>
      <c r="M67" s="106"/>
      <c r="N67" s="107"/>
      <c r="O67" s="108"/>
      <c r="P67" s="108"/>
    </row>
    <row r="68" spans="1:16" ht="38.25" customHeight="1" thickBot="1">
      <c r="A68" s="50" t="s">
        <v>42</v>
      </c>
      <c r="B68" s="3" t="s">
        <v>43</v>
      </c>
      <c r="C68" s="142" t="s">
        <v>183</v>
      </c>
      <c r="D68" s="3">
        <v>252</v>
      </c>
      <c r="E68" s="3"/>
      <c r="F68" s="46">
        <f>SUM(I68:P68)</f>
        <v>252</v>
      </c>
      <c r="G68" s="3">
        <v>252</v>
      </c>
      <c r="H68" s="3"/>
      <c r="I68" s="104"/>
      <c r="J68" s="104"/>
      <c r="K68" s="105">
        <v>72</v>
      </c>
      <c r="L68" s="105">
        <v>180</v>
      </c>
      <c r="M68" s="106"/>
      <c r="N68" s="107"/>
      <c r="O68" s="108"/>
      <c r="P68" s="108"/>
    </row>
    <row r="69" spans="1:16" ht="28.5" customHeight="1" thickBot="1">
      <c r="A69" s="50" t="s">
        <v>44</v>
      </c>
      <c r="B69" s="3" t="s">
        <v>45</v>
      </c>
      <c r="C69" s="142" t="s">
        <v>183</v>
      </c>
      <c r="D69" s="3">
        <v>252</v>
      </c>
      <c r="E69" s="3"/>
      <c r="F69" s="46">
        <f>SUM(I69:P69)</f>
        <v>252</v>
      </c>
      <c r="G69" s="3">
        <v>252</v>
      </c>
      <c r="H69" s="3"/>
      <c r="I69" s="104"/>
      <c r="J69" s="104"/>
      <c r="K69" s="105"/>
      <c r="L69" s="105"/>
      <c r="M69" s="106"/>
      <c r="N69" s="107">
        <v>144</v>
      </c>
      <c r="O69" s="108"/>
      <c r="P69" s="108">
        <v>108</v>
      </c>
    </row>
    <row r="70" spans="1:16" ht="55.5" customHeight="1" thickBot="1">
      <c r="A70" s="150" t="s">
        <v>46</v>
      </c>
      <c r="B70" s="22" t="s">
        <v>155</v>
      </c>
      <c r="C70" s="153" t="s">
        <v>188</v>
      </c>
      <c r="D70" s="22">
        <f>D71</f>
        <v>177</v>
      </c>
      <c r="E70" s="22">
        <f>E71</f>
        <v>59</v>
      </c>
      <c r="F70" s="297">
        <f>SUM(F71:F73)</f>
        <v>154</v>
      </c>
      <c r="G70" s="22">
        <f>G71+G72+G73</f>
        <v>102</v>
      </c>
      <c r="H70" s="22">
        <f>H71+H72+H73</f>
        <v>0</v>
      </c>
      <c r="I70" s="94">
        <f>SUM(I71:I73)</f>
        <v>0</v>
      </c>
      <c r="J70" s="94">
        <f>SUM(J71:J73)</f>
        <v>0</v>
      </c>
      <c r="K70" s="95">
        <f>K71</f>
        <v>0</v>
      </c>
      <c r="L70" s="95">
        <f>L71</f>
        <v>0</v>
      </c>
      <c r="M70" s="95">
        <f>M71</f>
        <v>0</v>
      </c>
      <c r="N70" s="95">
        <f>N71</f>
        <v>0</v>
      </c>
      <c r="O70" s="95">
        <f>O71+O72+O73</f>
        <v>118</v>
      </c>
      <c r="P70" s="95">
        <f>P71+P72+P73</f>
        <v>36</v>
      </c>
    </row>
    <row r="71" spans="1:16" ht="32.25" customHeight="1" thickBot="1">
      <c r="A71" s="50" t="s">
        <v>47</v>
      </c>
      <c r="B71" s="3" t="s">
        <v>156</v>
      </c>
      <c r="C71" s="142" t="s">
        <v>209</v>
      </c>
      <c r="D71" s="3">
        <f>F71*1.5</f>
        <v>177</v>
      </c>
      <c r="E71" s="3">
        <v>59</v>
      </c>
      <c r="F71" s="46">
        <f>SUM(I71:P71)</f>
        <v>118</v>
      </c>
      <c r="G71" s="3">
        <v>66</v>
      </c>
      <c r="H71" s="3"/>
      <c r="I71" s="104"/>
      <c r="J71" s="104"/>
      <c r="K71" s="105"/>
      <c r="L71" s="105"/>
      <c r="M71" s="106"/>
      <c r="N71" s="148"/>
      <c r="O71" s="108">
        <v>118</v>
      </c>
      <c r="P71" s="108"/>
    </row>
    <row r="72" spans="1:16" ht="36" customHeight="1" thickBot="1">
      <c r="A72" s="50" t="s">
        <v>48</v>
      </c>
      <c r="B72" s="3" t="s">
        <v>43</v>
      </c>
      <c r="C72" s="142"/>
      <c r="D72" s="3"/>
      <c r="E72" s="3"/>
      <c r="F72" s="46">
        <f>SUM(I72:P72)</f>
        <v>0</v>
      </c>
      <c r="G72" s="3"/>
      <c r="H72" s="3"/>
      <c r="I72" s="104"/>
      <c r="J72" s="104"/>
      <c r="K72" s="105"/>
      <c r="L72" s="105"/>
      <c r="M72" s="106"/>
      <c r="N72" s="148"/>
      <c r="O72" s="108"/>
      <c r="P72" s="108"/>
    </row>
    <row r="73" spans="1:16" ht="30.75" customHeight="1" thickBot="1">
      <c r="A73" s="50" t="s">
        <v>49</v>
      </c>
      <c r="B73" s="3" t="s">
        <v>45</v>
      </c>
      <c r="C73" s="142" t="s">
        <v>234</v>
      </c>
      <c r="D73" s="3">
        <v>36</v>
      </c>
      <c r="E73" s="3"/>
      <c r="F73" s="46">
        <f>SUM(I73:P73)</f>
        <v>36</v>
      </c>
      <c r="G73" s="3">
        <v>36</v>
      </c>
      <c r="H73" s="3"/>
      <c r="I73" s="104"/>
      <c r="J73" s="104"/>
      <c r="K73" s="105"/>
      <c r="L73" s="105"/>
      <c r="M73" s="106"/>
      <c r="N73" s="148"/>
      <c r="O73" s="108"/>
      <c r="P73" s="108">
        <v>36</v>
      </c>
    </row>
    <row r="74" spans="1:16" ht="56.25" customHeight="1" thickBot="1">
      <c r="A74" s="150" t="s">
        <v>50</v>
      </c>
      <c r="B74" s="22" t="s">
        <v>157</v>
      </c>
      <c r="C74" s="153" t="s">
        <v>218</v>
      </c>
      <c r="D74" s="151"/>
      <c r="E74" s="151"/>
      <c r="F74" s="297">
        <v>468</v>
      </c>
      <c r="G74" s="22">
        <f>G76+G77</f>
        <v>360</v>
      </c>
      <c r="H74" s="22"/>
      <c r="I74" s="94"/>
      <c r="J74" s="94"/>
      <c r="K74" s="94">
        <f>K76+K77</f>
        <v>0</v>
      </c>
      <c r="L74" s="94">
        <f>L76+L77</f>
        <v>0</v>
      </c>
      <c r="M74" s="94">
        <f>M76+M77</f>
        <v>0</v>
      </c>
      <c r="N74" s="94">
        <f>N76+N77</f>
        <v>180</v>
      </c>
      <c r="O74" s="94">
        <f>O77</f>
        <v>0</v>
      </c>
      <c r="P74" s="94">
        <f>P76+P77</f>
        <v>180</v>
      </c>
    </row>
    <row r="75" spans="1:16" ht="54" customHeight="1" thickBot="1">
      <c r="A75" s="50" t="s">
        <v>292</v>
      </c>
      <c r="B75" s="193" t="s">
        <v>293</v>
      </c>
      <c r="C75" s="153"/>
      <c r="D75" s="151">
        <v>162</v>
      </c>
      <c r="E75" s="151">
        <v>54</v>
      </c>
      <c r="F75" s="48">
        <v>108</v>
      </c>
      <c r="G75" s="22"/>
      <c r="H75" s="22"/>
      <c r="I75" s="94"/>
      <c r="J75" s="94"/>
      <c r="K75" s="94"/>
      <c r="L75" s="94"/>
      <c r="M75" s="94"/>
      <c r="N75" s="94"/>
      <c r="O75" s="104">
        <v>108</v>
      </c>
      <c r="P75" s="94"/>
    </row>
    <row r="76" spans="1:16" ht="38.25" customHeight="1" thickBot="1">
      <c r="A76" s="50" t="s">
        <v>51</v>
      </c>
      <c r="B76" s="3" t="s">
        <v>43</v>
      </c>
      <c r="C76" s="142" t="s">
        <v>235</v>
      </c>
      <c r="D76" s="3">
        <f>F76</f>
        <v>180</v>
      </c>
      <c r="E76" s="3"/>
      <c r="F76" s="46">
        <f>SUM(I76:P76)</f>
        <v>180</v>
      </c>
      <c r="G76" s="3">
        <v>180</v>
      </c>
      <c r="H76" s="3"/>
      <c r="I76" s="104"/>
      <c r="J76" s="104"/>
      <c r="K76" s="105"/>
      <c r="L76" s="105"/>
      <c r="M76" s="148"/>
      <c r="N76" s="148">
        <v>180</v>
      </c>
      <c r="O76" s="108"/>
      <c r="P76" s="108"/>
    </row>
    <row r="77" spans="1:16" ht="26.25" customHeight="1" thickBot="1">
      <c r="A77" s="50" t="s">
        <v>52</v>
      </c>
      <c r="B77" s="3" t="s">
        <v>45</v>
      </c>
      <c r="C77" s="142" t="s">
        <v>236</v>
      </c>
      <c r="D77" s="3">
        <f>F77</f>
        <v>180</v>
      </c>
      <c r="E77" s="3"/>
      <c r="F77" s="46">
        <f>SUM(I77:P77)</f>
        <v>180</v>
      </c>
      <c r="G77" s="3">
        <v>180</v>
      </c>
      <c r="H77" s="3"/>
      <c r="I77" s="104"/>
      <c r="J77" s="104"/>
      <c r="K77" s="105"/>
      <c r="L77" s="105"/>
      <c r="M77" s="148"/>
      <c r="N77" s="148"/>
      <c r="O77" s="108"/>
      <c r="P77" s="108">
        <v>180</v>
      </c>
    </row>
    <row r="78" spans="1:16" ht="18" customHeight="1" thickBot="1">
      <c r="A78" s="249" t="s">
        <v>53</v>
      </c>
      <c r="B78" s="250"/>
      <c r="C78" s="154"/>
      <c r="D78" s="155" t="s">
        <v>100</v>
      </c>
      <c r="E78" s="156"/>
      <c r="F78" s="51">
        <f>SUM(F15,F35,F41,F44)</f>
        <v>5328</v>
      </c>
      <c r="G78" s="156">
        <f>G15+G44+G61</f>
        <v>3829</v>
      </c>
      <c r="H78" s="156"/>
      <c r="I78" s="157">
        <f>I15+I35+I41+I44</f>
        <v>576</v>
      </c>
      <c r="J78" s="157">
        <f>J15+J35+J41+J44</f>
        <v>828</v>
      </c>
      <c r="K78" s="157">
        <v>576</v>
      </c>
      <c r="L78" s="157">
        <v>864</v>
      </c>
      <c r="M78" s="157">
        <f>M15+M35+M41+M44</f>
        <v>576</v>
      </c>
      <c r="N78" s="157">
        <v>828</v>
      </c>
      <c r="O78" s="157">
        <f>O15+O35+O41+O44</f>
        <v>504</v>
      </c>
      <c r="P78" s="157">
        <v>504</v>
      </c>
    </row>
    <row r="79" spans="1:16" ht="31.5" customHeight="1" thickBot="1">
      <c r="A79" s="49" t="s">
        <v>160</v>
      </c>
      <c r="B79" s="125" t="s">
        <v>164</v>
      </c>
      <c r="C79" s="158"/>
      <c r="D79" s="159"/>
      <c r="E79" s="159"/>
      <c r="F79" s="46"/>
      <c r="G79" s="159"/>
      <c r="H79" s="159"/>
      <c r="I79" s="104"/>
      <c r="J79" s="104"/>
      <c r="K79" s="105"/>
      <c r="L79" s="105"/>
      <c r="M79" s="148"/>
      <c r="N79" s="148"/>
      <c r="O79" s="157"/>
      <c r="P79" s="157">
        <v>4</v>
      </c>
    </row>
    <row r="80" spans="1:16" ht="24.75" customHeight="1" thickBot="1">
      <c r="A80" s="160" t="s">
        <v>54</v>
      </c>
      <c r="B80" s="161" t="s">
        <v>259</v>
      </c>
      <c r="C80" s="112"/>
      <c r="D80" s="16"/>
      <c r="E80" s="16"/>
      <c r="F80" s="46"/>
      <c r="G80" s="16"/>
      <c r="H80" s="16"/>
      <c r="I80" s="104"/>
      <c r="J80" s="104"/>
      <c r="K80" s="105"/>
      <c r="L80" s="105"/>
      <c r="M80" s="148"/>
      <c r="N80" s="148"/>
      <c r="O80" s="108"/>
      <c r="P80" s="108">
        <v>6</v>
      </c>
    </row>
    <row r="81" spans="1:16" ht="29.25" customHeight="1">
      <c r="A81" s="263" t="s">
        <v>260</v>
      </c>
      <c r="B81" s="264"/>
      <c r="C81" s="264"/>
      <c r="D81" s="264"/>
      <c r="E81" s="265"/>
      <c r="F81" s="223" t="s">
        <v>53</v>
      </c>
      <c r="G81" s="259" t="s">
        <v>165</v>
      </c>
      <c r="H81" s="260"/>
      <c r="I81" s="234">
        <f>I14</f>
        <v>0</v>
      </c>
      <c r="J81" s="234">
        <f>J14</f>
        <v>0</v>
      </c>
      <c r="K81" s="234">
        <v>432</v>
      </c>
      <c r="L81" s="234">
        <v>684</v>
      </c>
      <c r="M81" s="234">
        <f>M14</f>
        <v>576</v>
      </c>
      <c r="N81" s="234">
        <v>576</v>
      </c>
      <c r="O81" s="257">
        <v>576</v>
      </c>
      <c r="P81" s="257">
        <v>144</v>
      </c>
    </row>
    <row r="82" spans="1:16" ht="11.25" customHeight="1" thickBot="1">
      <c r="A82" s="263"/>
      <c r="B82" s="264"/>
      <c r="C82" s="264"/>
      <c r="D82" s="264"/>
      <c r="E82" s="265"/>
      <c r="F82" s="224"/>
      <c r="G82" s="261"/>
      <c r="H82" s="262"/>
      <c r="I82" s="235"/>
      <c r="J82" s="235"/>
      <c r="K82" s="235"/>
      <c r="L82" s="235"/>
      <c r="M82" s="235"/>
      <c r="N82" s="235"/>
      <c r="O82" s="258"/>
      <c r="P82" s="258"/>
    </row>
    <row r="83" spans="1:16" ht="27.75" customHeight="1" thickBot="1">
      <c r="A83" s="263"/>
      <c r="B83" s="264"/>
      <c r="C83" s="264"/>
      <c r="D83" s="264"/>
      <c r="E83" s="265"/>
      <c r="F83" s="224"/>
      <c r="G83" s="226" t="s">
        <v>55</v>
      </c>
      <c r="H83" s="227"/>
      <c r="I83" s="104">
        <f>I76+I72+I68</f>
        <v>0</v>
      </c>
      <c r="J83" s="104">
        <f>J76+J72+J68</f>
        <v>0</v>
      </c>
      <c r="K83" s="105">
        <f>K76+K68</f>
        <v>72</v>
      </c>
      <c r="L83" s="105">
        <f>L76+L68</f>
        <v>180</v>
      </c>
      <c r="M83" s="106">
        <v>0</v>
      </c>
      <c r="N83" s="106">
        <f>N76</f>
        <v>180</v>
      </c>
      <c r="O83" s="162">
        <f>O76+O72+O68</f>
        <v>0</v>
      </c>
      <c r="P83" s="162">
        <f>P76+P72+P68</f>
        <v>0</v>
      </c>
    </row>
    <row r="84" spans="1:16" ht="33" customHeight="1" thickBot="1">
      <c r="A84" s="263"/>
      <c r="B84" s="264"/>
      <c r="C84" s="264"/>
      <c r="D84" s="264"/>
      <c r="E84" s="265"/>
      <c r="F84" s="224"/>
      <c r="G84" s="226" t="s">
        <v>56</v>
      </c>
      <c r="H84" s="227"/>
      <c r="I84" s="104">
        <f>I77+I69+I73</f>
        <v>0</v>
      </c>
      <c r="J84" s="104">
        <f>J77+J69+J73</f>
        <v>0</v>
      </c>
      <c r="K84" s="105">
        <f>K77+K69+K73</f>
        <v>0</v>
      </c>
      <c r="L84" s="105">
        <f>L77+L69+L73</f>
        <v>0</v>
      </c>
      <c r="M84" s="106">
        <f>M77+M69+M73</f>
        <v>0</v>
      </c>
      <c r="N84" s="106">
        <f>N69</f>
        <v>144</v>
      </c>
      <c r="O84" s="162">
        <f>O77+O69+O73</f>
        <v>0</v>
      </c>
      <c r="P84" s="162">
        <f>P77+P69+P73</f>
        <v>324</v>
      </c>
    </row>
    <row r="85" spans="1:16" ht="36" customHeight="1" thickBot="1">
      <c r="A85" s="263"/>
      <c r="B85" s="264"/>
      <c r="C85" s="264"/>
      <c r="D85" s="264"/>
      <c r="E85" s="265"/>
      <c r="F85" s="224"/>
      <c r="G85" s="226" t="s">
        <v>166</v>
      </c>
      <c r="H85" s="227"/>
      <c r="I85" s="104">
        <v>0</v>
      </c>
      <c r="J85" s="104">
        <v>0</v>
      </c>
      <c r="K85" s="105">
        <v>0</v>
      </c>
      <c r="L85" s="105">
        <v>0</v>
      </c>
      <c r="M85" s="106">
        <v>0</v>
      </c>
      <c r="N85" s="107">
        <v>0</v>
      </c>
      <c r="O85" s="108">
        <v>0</v>
      </c>
      <c r="P85" s="108">
        <v>4</v>
      </c>
    </row>
    <row r="86" spans="1:16" ht="19.5" customHeight="1" thickBot="1">
      <c r="A86" s="263"/>
      <c r="B86" s="264"/>
      <c r="C86" s="264"/>
      <c r="D86" s="264"/>
      <c r="E86" s="265"/>
      <c r="F86" s="224"/>
      <c r="G86" s="226" t="s">
        <v>57</v>
      </c>
      <c r="H86" s="227"/>
      <c r="I86" s="104">
        <v>1</v>
      </c>
      <c r="J86" s="104">
        <v>3</v>
      </c>
      <c r="K86" s="105">
        <v>1</v>
      </c>
      <c r="L86" s="105">
        <v>3</v>
      </c>
      <c r="M86" s="106">
        <v>1</v>
      </c>
      <c r="N86" s="107">
        <v>4</v>
      </c>
      <c r="O86" s="108">
        <v>4</v>
      </c>
      <c r="P86" s="108">
        <v>0</v>
      </c>
    </row>
    <row r="87" spans="1:16" ht="24" customHeight="1" thickBot="1">
      <c r="A87" s="263"/>
      <c r="B87" s="264"/>
      <c r="C87" s="264"/>
      <c r="D87" s="264"/>
      <c r="E87" s="265"/>
      <c r="F87" s="224"/>
      <c r="G87" s="226" t="s">
        <v>58</v>
      </c>
      <c r="H87" s="227"/>
      <c r="I87" s="104">
        <v>3</v>
      </c>
      <c r="J87" s="104">
        <v>8</v>
      </c>
      <c r="K87" s="105">
        <v>6</v>
      </c>
      <c r="L87" s="105">
        <v>5</v>
      </c>
      <c r="M87" s="106">
        <v>3</v>
      </c>
      <c r="N87" s="107">
        <v>4</v>
      </c>
      <c r="O87" s="108">
        <v>3</v>
      </c>
      <c r="P87" s="108">
        <v>0</v>
      </c>
    </row>
    <row r="88" spans="1:16" ht="33.75" customHeight="1" thickBot="1">
      <c r="A88" s="266"/>
      <c r="B88" s="267"/>
      <c r="C88" s="267"/>
      <c r="D88" s="267"/>
      <c r="E88" s="268"/>
      <c r="F88" s="225"/>
      <c r="G88" s="226" t="s">
        <v>59</v>
      </c>
      <c r="H88" s="227"/>
      <c r="I88" s="104">
        <v>0</v>
      </c>
      <c r="J88" s="104">
        <v>0</v>
      </c>
      <c r="K88" s="105">
        <v>0</v>
      </c>
      <c r="L88" s="105">
        <v>0</v>
      </c>
      <c r="M88" s="106">
        <v>0</v>
      </c>
      <c r="N88" s="107">
        <v>0</v>
      </c>
      <c r="O88" s="108">
        <v>3</v>
      </c>
      <c r="P88" s="108">
        <v>0</v>
      </c>
    </row>
    <row r="89" spans="1:16" ht="12.75">
      <c r="A89" s="163"/>
      <c r="B89" s="34"/>
      <c r="C89" s="3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4"/>
    </row>
    <row r="90" spans="1:16" ht="12.75">
      <c r="A90" s="34"/>
      <c r="B90" s="34"/>
      <c r="C90" s="3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34"/>
    </row>
    <row r="91" spans="1:16" ht="12.75">
      <c r="A91" s="34"/>
      <c r="B91" s="34"/>
      <c r="C91" s="3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34"/>
    </row>
    <row r="92" spans="1:16" ht="12.75">
      <c r="A92" s="34"/>
      <c r="B92" s="34"/>
      <c r="C92" s="3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34"/>
    </row>
    <row r="93" spans="1:16" ht="12.75">
      <c r="A93" s="34"/>
      <c r="B93" s="34"/>
      <c r="C93" s="3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34"/>
    </row>
    <row r="94" spans="1:16" ht="12.75">
      <c r="A94" s="34"/>
      <c r="B94" s="34"/>
      <c r="C94" s="3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34"/>
    </row>
    <row r="95" spans="1:16" ht="12.75">
      <c r="A95" s="34"/>
      <c r="B95" s="34"/>
      <c r="C95" s="3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34"/>
    </row>
    <row r="96" spans="1:16" ht="12.75">
      <c r="A96" s="34"/>
      <c r="B96" s="34"/>
      <c r="C96" s="3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34"/>
    </row>
    <row r="97" spans="1:16" ht="12.75">
      <c r="A97" s="34"/>
      <c r="B97" s="34"/>
      <c r="C97" s="3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34"/>
    </row>
    <row r="98" spans="1:16" ht="12.75">
      <c r="A98" s="34"/>
      <c r="B98" s="34"/>
      <c r="C98" s="3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34"/>
    </row>
    <row r="99" spans="1:16" ht="12.75">
      <c r="A99" s="34"/>
      <c r="B99" s="34"/>
      <c r="C99" s="3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34"/>
    </row>
    <row r="100" spans="1:16" ht="12.75">
      <c r="A100" s="34"/>
      <c r="B100" s="34"/>
      <c r="C100" s="3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34"/>
    </row>
    <row r="101" spans="1:16" ht="12.75">
      <c r="A101" s="34"/>
      <c r="B101" s="34"/>
      <c r="C101" s="3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34"/>
    </row>
    <row r="102" spans="1:16" ht="12.75">
      <c r="A102" s="34"/>
      <c r="B102" s="34"/>
      <c r="C102" s="3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34"/>
    </row>
    <row r="103" spans="1:16" ht="12.75">
      <c r="A103" s="34"/>
      <c r="B103" s="34"/>
      <c r="C103" s="3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34"/>
    </row>
    <row r="104" spans="1:16" ht="12.75">
      <c r="A104" s="34"/>
      <c r="B104" s="34"/>
      <c r="C104" s="3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34"/>
    </row>
    <row r="105" spans="1:16" ht="12.75">
      <c r="A105" s="34"/>
      <c r="B105" s="34"/>
      <c r="C105" s="3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34"/>
    </row>
    <row r="106" spans="1:16" ht="12.75">
      <c r="A106" s="34"/>
      <c r="B106" s="34"/>
      <c r="C106" s="3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34"/>
    </row>
    <row r="107" spans="1:16" ht="12.75">
      <c r="A107" s="34"/>
      <c r="B107" s="34"/>
      <c r="C107" s="3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4"/>
    </row>
    <row r="108" spans="1:16" ht="12.75">
      <c r="A108" s="34"/>
      <c r="B108" s="34"/>
      <c r="C108" s="3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34"/>
    </row>
    <row r="109" spans="1:16" ht="12.75">
      <c r="A109" s="34"/>
      <c r="B109" s="34"/>
      <c r="C109" s="3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34"/>
    </row>
    <row r="110" spans="1:16" ht="12.75">
      <c r="A110" s="34"/>
      <c r="B110" s="34"/>
      <c r="C110" s="3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34"/>
    </row>
    <row r="111" spans="1:16" ht="12.75">
      <c r="A111" s="34"/>
      <c r="B111" s="34"/>
      <c r="C111" s="3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34"/>
    </row>
    <row r="112" spans="1:16" ht="12.75">
      <c r="A112" s="34"/>
      <c r="B112" s="34"/>
      <c r="C112" s="3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34"/>
    </row>
    <row r="113" spans="1:16" ht="12.75">
      <c r="A113" s="34"/>
      <c r="B113" s="34"/>
      <c r="C113" s="3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4"/>
    </row>
    <row r="114" spans="1:16" ht="12.75">
      <c r="A114" s="34"/>
      <c r="B114" s="34"/>
      <c r="C114" s="3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34"/>
    </row>
    <row r="115" spans="1:16" ht="12.75">
      <c r="A115" s="34"/>
      <c r="B115" s="34"/>
      <c r="C115" s="3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34"/>
    </row>
    <row r="116" spans="1:16" ht="12.75">
      <c r="A116" s="34"/>
      <c r="B116" s="34"/>
      <c r="C116" s="3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34"/>
    </row>
    <row r="117" spans="1:16" ht="12.75">
      <c r="A117" s="34"/>
      <c r="B117" s="34"/>
      <c r="C117" s="3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34"/>
    </row>
    <row r="118" spans="1:16" ht="12.75">
      <c r="A118" s="34"/>
      <c r="B118" s="34"/>
      <c r="C118" s="3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4"/>
    </row>
    <row r="119" spans="1:16" ht="12.75">
      <c r="A119" s="34"/>
      <c r="B119" s="34"/>
      <c r="C119" s="3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34"/>
    </row>
    <row r="120" spans="1:16" ht="12.75">
      <c r="A120" s="34"/>
      <c r="B120" s="34"/>
      <c r="C120" s="3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34"/>
    </row>
    <row r="121" spans="1:16" ht="12.75">
      <c r="A121" s="34"/>
      <c r="B121" s="34"/>
      <c r="C121" s="3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34"/>
    </row>
    <row r="122" spans="1:16" ht="12.75">
      <c r="A122" s="34"/>
      <c r="B122" s="34"/>
      <c r="C122" s="3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34"/>
    </row>
    <row r="123" spans="1:16" ht="12.75">
      <c r="A123" s="34"/>
      <c r="B123" s="34"/>
      <c r="C123" s="3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34"/>
    </row>
    <row r="124" spans="1:16" ht="12.75">
      <c r="A124" s="34"/>
      <c r="B124" s="34"/>
      <c r="C124" s="3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34"/>
    </row>
    <row r="125" spans="1:16" ht="12.75">
      <c r="A125" s="34"/>
      <c r="B125" s="34"/>
      <c r="C125" s="3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34"/>
    </row>
    <row r="126" spans="1:16" ht="12.75">
      <c r="A126" s="34"/>
      <c r="B126" s="34"/>
      <c r="C126" s="3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34"/>
    </row>
    <row r="127" spans="1:16" ht="12.75">
      <c r="A127" s="34"/>
      <c r="B127" s="34"/>
      <c r="C127" s="3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34"/>
    </row>
    <row r="128" spans="1:16" ht="12.75">
      <c r="A128" s="34"/>
      <c r="B128" s="34"/>
      <c r="C128" s="3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34"/>
    </row>
    <row r="129" spans="1:16" ht="12.75">
      <c r="A129" s="34"/>
      <c r="B129" s="34"/>
      <c r="C129" s="3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34"/>
    </row>
    <row r="130" spans="1:16" ht="12.75">
      <c r="A130" s="34"/>
      <c r="B130" s="34"/>
      <c r="C130" s="3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34"/>
    </row>
    <row r="131" spans="1:16" ht="12.75">
      <c r="A131" s="34"/>
      <c r="B131" s="34"/>
      <c r="C131" s="3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34"/>
    </row>
    <row r="132" spans="1:16" ht="12.75">
      <c r="A132" s="34"/>
      <c r="B132" s="34"/>
      <c r="C132" s="3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34"/>
    </row>
    <row r="133" spans="1:16" ht="12.75">
      <c r="A133" s="34"/>
      <c r="B133" s="34"/>
      <c r="C133" s="3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34"/>
    </row>
    <row r="134" spans="1:16" ht="12.75">
      <c r="A134" s="34"/>
      <c r="B134" s="34"/>
      <c r="C134" s="3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34"/>
    </row>
    <row r="135" spans="1:16" ht="12.75">
      <c r="A135" s="34"/>
      <c r="B135" s="34"/>
      <c r="C135" s="3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34"/>
    </row>
    <row r="136" spans="1:16" ht="12.75">
      <c r="A136" s="34"/>
      <c r="B136" s="34"/>
      <c r="C136" s="3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34"/>
    </row>
    <row r="137" spans="1:16" ht="12.75">
      <c r="A137" s="34"/>
      <c r="B137" s="34"/>
      <c r="C137" s="3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34"/>
    </row>
    <row r="138" spans="1:16" ht="12.75">
      <c r="A138" s="34"/>
      <c r="B138" s="34"/>
      <c r="C138" s="3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34"/>
    </row>
    <row r="139" spans="1:16" ht="12.75">
      <c r="A139" s="34"/>
      <c r="B139" s="34"/>
      <c r="C139" s="3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34"/>
    </row>
    <row r="140" spans="1:16" ht="12.75">
      <c r="A140" s="34"/>
      <c r="B140" s="34"/>
      <c r="C140" s="3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34"/>
    </row>
    <row r="141" spans="1:16" ht="12.75">
      <c r="A141" s="34"/>
      <c r="B141" s="34"/>
      <c r="C141" s="3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34"/>
    </row>
    <row r="142" spans="1:16" ht="12.75">
      <c r="A142" s="34"/>
      <c r="B142" s="34"/>
      <c r="C142" s="3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34"/>
    </row>
    <row r="143" spans="1:16" ht="12.75">
      <c r="A143" s="34"/>
      <c r="B143" s="34"/>
      <c r="C143" s="3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34"/>
    </row>
    <row r="144" spans="1:16" ht="12.75">
      <c r="A144" s="34"/>
      <c r="B144" s="34"/>
      <c r="C144" s="3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34"/>
    </row>
    <row r="145" spans="1:16" ht="12.75">
      <c r="A145" s="34"/>
      <c r="B145" s="34"/>
      <c r="C145" s="3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34"/>
    </row>
    <row r="146" spans="1:16" ht="12.75">
      <c r="A146" s="34"/>
      <c r="B146" s="34"/>
      <c r="C146" s="3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34"/>
    </row>
    <row r="147" spans="1:16" ht="12.75">
      <c r="A147" s="34"/>
      <c r="B147" s="34"/>
      <c r="C147" s="3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34"/>
    </row>
    <row r="148" spans="1:16" ht="12.75">
      <c r="A148" s="34"/>
      <c r="B148" s="34"/>
      <c r="C148" s="3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34"/>
    </row>
    <row r="149" spans="1:16" ht="12.75">
      <c r="A149" s="34"/>
      <c r="B149" s="34"/>
      <c r="C149" s="3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34"/>
    </row>
    <row r="150" spans="1:16" ht="12.75">
      <c r="A150" s="34"/>
      <c r="B150" s="34"/>
      <c r="C150" s="3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34"/>
    </row>
    <row r="151" spans="1:16" ht="12.75">
      <c r="A151" s="34"/>
      <c r="B151" s="34"/>
      <c r="C151" s="3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34"/>
    </row>
    <row r="152" spans="1:16" ht="12.75">
      <c r="A152" s="34"/>
      <c r="B152" s="34"/>
      <c r="C152" s="3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34"/>
    </row>
    <row r="153" spans="1:16" ht="12.75">
      <c r="A153" s="34"/>
      <c r="B153" s="34"/>
      <c r="C153" s="3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34"/>
    </row>
    <row r="154" spans="1:16" ht="12.75">
      <c r="A154" s="34"/>
      <c r="B154" s="34"/>
      <c r="C154" s="3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34"/>
    </row>
    <row r="155" spans="1:16" ht="12.75">
      <c r="A155" s="34"/>
      <c r="B155" s="34"/>
      <c r="C155" s="3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34"/>
    </row>
    <row r="156" spans="1:16" ht="12.75">
      <c r="A156" s="34"/>
      <c r="B156" s="34"/>
      <c r="C156" s="3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34"/>
    </row>
    <row r="157" spans="1:16" ht="12.75">
      <c r="A157" s="34"/>
      <c r="B157" s="34"/>
      <c r="C157" s="3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34"/>
    </row>
    <row r="158" spans="1:16" ht="12.75">
      <c r="A158" s="34"/>
      <c r="B158" s="34"/>
      <c r="C158" s="3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34"/>
    </row>
    <row r="159" spans="1:16" ht="12.75">
      <c r="A159" s="34"/>
      <c r="B159" s="34"/>
      <c r="C159" s="3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34"/>
    </row>
    <row r="160" spans="1:16" ht="12.75">
      <c r="A160" s="34"/>
      <c r="B160" s="34"/>
      <c r="C160" s="3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34"/>
    </row>
    <row r="161" spans="1:16" ht="12.75">
      <c r="A161" s="34"/>
      <c r="B161" s="34"/>
      <c r="C161" s="3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34"/>
    </row>
    <row r="162" spans="1:16" ht="12.75">
      <c r="A162" s="34"/>
      <c r="B162" s="34"/>
      <c r="C162" s="3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34"/>
    </row>
    <row r="163" spans="1:16" ht="12.75">
      <c r="A163" s="34"/>
      <c r="B163" s="34"/>
      <c r="C163" s="3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34"/>
    </row>
    <row r="164" spans="1:16" ht="12.75">
      <c r="A164" s="34"/>
      <c r="B164" s="34"/>
      <c r="C164" s="3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34"/>
    </row>
    <row r="165" spans="1:16" ht="12.75">
      <c r="A165" s="34"/>
      <c r="B165" s="34"/>
      <c r="C165" s="3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34"/>
    </row>
    <row r="166" spans="1:16" ht="12.75">
      <c r="A166" s="34"/>
      <c r="B166" s="34"/>
      <c r="C166" s="3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34"/>
    </row>
    <row r="167" spans="1:16" ht="12.75">
      <c r="A167" s="34"/>
      <c r="B167" s="34"/>
      <c r="C167" s="3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34"/>
    </row>
    <row r="168" spans="1:16" ht="12.75">
      <c r="A168" s="34"/>
      <c r="B168" s="34"/>
      <c r="C168" s="3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34"/>
    </row>
    <row r="169" spans="1:16" ht="12.75">
      <c r="A169" s="34"/>
      <c r="B169" s="34"/>
      <c r="C169" s="3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34"/>
    </row>
    <row r="170" spans="1:16" ht="12.75">
      <c r="A170" s="34"/>
      <c r="B170" s="34"/>
      <c r="C170" s="3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34"/>
    </row>
    <row r="171" spans="1:16" ht="12.75">
      <c r="A171" s="34"/>
      <c r="B171" s="34"/>
      <c r="C171" s="3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34"/>
    </row>
    <row r="172" spans="1:16" ht="12.75">
      <c r="A172" s="34"/>
      <c r="B172" s="34"/>
      <c r="C172" s="3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34"/>
    </row>
    <row r="173" spans="1:16" ht="12.75">
      <c r="A173" s="34"/>
      <c r="B173" s="34"/>
      <c r="C173" s="3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34"/>
    </row>
    <row r="174" spans="1:16" ht="12.75">
      <c r="A174" s="34"/>
      <c r="B174" s="34"/>
      <c r="C174" s="3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34"/>
    </row>
    <row r="175" spans="1:16" ht="12.75">
      <c r="A175" s="34"/>
      <c r="B175" s="34"/>
      <c r="C175" s="3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34"/>
    </row>
    <row r="176" spans="1:16" ht="12.75">
      <c r="A176" s="34"/>
      <c r="B176" s="34"/>
      <c r="C176" s="3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34"/>
    </row>
    <row r="177" spans="1:16" ht="12.75">
      <c r="A177" s="34"/>
      <c r="B177" s="34"/>
      <c r="C177" s="3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34"/>
    </row>
    <row r="178" spans="1:16" ht="12.75">
      <c r="A178" s="34"/>
      <c r="B178" s="34"/>
      <c r="C178" s="3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34"/>
    </row>
    <row r="179" spans="1:16" ht="12.75">
      <c r="A179" s="34"/>
      <c r="B179" s="34"/>
      <c r="C179" s="3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34"/>
    </row>
    <row r="180" spans="1:16" ht="12.75">
      <c r="A180" s="34"/>
      <c r="B180" s="34"/>
      <c r="C180" s="3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34"/>
    </row>
    <row r="181" spans="1:16" ht="12.75">
      <c r="A181" s="34"/>
      <c r="B181" s="34"/>
      <c r="C181" s="3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34"/>
    </row>
    <row r="182" spans="1:16" ht="12.75">
      <c r="A182" s="34"/>
      <c r="B182" s="34"/>
      <c r="C182" s="3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34"/>
    </row>
    <row r="183" spans="1:16" ht="12.75">
      <c r="A183" s="34"/>
      <c r="B183" s="34"/>
      <c r="C183" s="3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34"/>
    </row>
    <row r="184" spans="1:16" ht="15.75">
      <c r="A184" s="35"/>
      <c r="B184" s="35"/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5"/>
    </row>
    <row r="185" spans="1:16" ht="15.75">
      <c r="A185" s="35"/>
      <c r="B185" s="35"/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5"/>
    </row>
    <row r="186" spans="1:16" ht="15.75">
      <c r="A186" s="35"/>
      <c r="B186" s="35"/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5"/>
    </row>
    <row r="187" spans="1:16" ht="15.75">
      <c r="A187" s="35"/>
      <c r="B187" s="35"/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5"/>
    </row>
    <row r="188" spans="1:16" ht="15.75">
      <c r="A188" s="35"/>
      <c r="B188" s="35"/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5"/>
    </row>
    <row r="189" spans="1:16" ht="15.75">
      <c r="A189" s="35"/>
      <c r="B189" s="35"/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5"/>
    </row>
    <row r="190" spans="1:16" ht="15.75">
      <c r="A190" s="35"/>
      <c r="B190" s="35"/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5"/>
    </row>
    <row r="191" spans="1:16" ht="15.75">
      <c r="A191" s="35"/>
      <c r="B191" s="35"/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5"/>
    </row>
    <row r="192" spans="1:16" ht="12.75">
      <c r="A192" s="164"/>
      <c r="B192" s="164"/>
      <c r="C192" s="164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4"/>
    </row>
    <row r="193" spans="1:16" ht="12.75">
      <c r="A193" s="164"/>
      <c r="B193" s="164"/>
      <c r="C193" s="164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4"/>
    </row>
    <row r="194" spans="1:16" ht="12.75">
      <c r="A194" s="164"/>
      <c r="B194" s="164"/>
      <c r="C194" s="164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4"/>
    </row>
    <row r="195" spans="1:16" ht="12.75">
      <c r="A195" s="164"/>
      <c r="B195" s="164"/>
      <c r="C195" s="164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4"/>
    </row>
    <row r="196" spans="1:16" ht="12.75">
      <c r="A196" s="164"/>
      <c r="B196" s="164"/>
      <c r="C196" s="164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4"/>
    </row>
    <row r="197" spans="1:16" ht="12.75">
      <c r="A197" s="164"/>
      <c r="B197" s="164"/>
      <c r="C197" s="164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4"/>
    </row>
    <row r="198" spans="1:16" ht="12.75">
      <c r="A198" s="164"/>
      <c r="B198" s="164"/>
      <c r="C198" s="164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4"/>
    </row>
    <row r="199" spans="1:16" ht="12.75">
      <c r="A199" s="164"/>
      <c r="B199" s="164"/>
      <c r="C199" s="164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4"/>
    </row>
    <row r="200" spans="1:16" ht="12.75">
      <c r="A200" s="164"/>
      <c r="B200" s="164"/>
      <c r="C200" s="164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4"/>
    </row>
    <row r="201" spans="1:16" ht="12.75">
      <c r="A201" s="164"/>
      <c r="B201" s="164"/>
      <c r="C201" s="164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4"/>
    </row>
    <row r="202" spans="1:16" ht="12.75">
      <c r="A202" s="164"/>
      <c r="B202" s="164"/>
      <c r="C202" s="164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4"/>
    </row>
    <row r="203" spans="1:16" ht="12.75">
      <c r="A203" s="164"/>
      <c r="B203" s="164"/>
      <c r="C203" s="164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4"/>
    </row>
    <row r="204" spans="1:16" ht="12.75">
      <c r="A204" s="164"/>
      <c r="B204" s="164"/>
      <c r="C204" s="164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4"/>
    </row>
    <row r="205" spans="1:16" ht="12.75">
      <c r="A205" s="164"/>
      <c r="B205" s="164"/>
      <c r="C205" s="164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4"/>
    </row>
    <row r="206" spans="1:16" ht="12.75">
      <c r="A206" s="164"/>
      <c r="B206" s="164"/>
      <c r="C206" s="164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4"/>
    </row>
    <row r="207" spans="1:16" ht="12.75">
      <c r="A207" s="164"/>
      <c r="B207" s="164"/>
      <c r="C207" s="164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4"/>
    </row>
    <row r="208" spans="1:16" ht="12.75">
      <c r="A208" s="164"/>
      <c r="B208" s="164"/>
      <c r="C208" s="164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4"/>
    </row>
    <row r="209" spans="1:16" ht="12.75">
      <c r="A209" s="164"/>
      <c r="B209" s="164"/>
      <c r="C209" s="164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4"/>
    </row>
    <row r="210" spans="1:16" ht="12.75">
      <c r="A210" s="164"/>
      <c r="B210" s="164"/>
      <c r="C210" s="164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4"/>
    </row>
    <row r="211" spans="1:16" ht="12.75">
      <c r="A211" s="164"/>
      <c r="B211" s="164"/>
      <c r="C211" s="164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4"/>
    </row>
    <row r="212" spans="1:16" ht="12.75">
      <c r="A212" s="164"/>
      <c r="B212" s="164"/>
      <c r="C212" s="164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4"/>
    </row>
    <row r="213" spans="1:16" ht="12.75">
      <c r="A213" s="164"/>
      <c r="B213" s="164"/>
      <c r="C213" s="164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4"/>
    </row>
    <row r="214" spans="1:16" ht="12.75">
      <c r="A214" s="164"/>
      <c r="B214" s="164"/>
      <c r="C214" s="164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4"/>
    </row>
    <row r="215" spans="1:16" ht="12.75">
      <c r="A215" s="164"/>
      <c r="B215" s="164"/>
      <c r="C215" s="164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4"/>
    </row>
    <row r="216" spans="1:16" ht="12.75">
      <c r="A216" s="164"/>
      <c r="B216" s="164"/>
      <c r="C216" s="164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4"/>
    </row>
    <row r="217" spans="1:16" ht="12.75">
      <c r="A217" s="164"/>
      <c r="B217" s="164"/>
      <c r="C217" s="164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4"/>
    </row>
    <row r="218" spans="1:16" ht="12.75">
      <c r="A218" s="164"/>
      <c r="B218" s="164"/>
      <c r="C218" s="164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4"/>
    </row>
    <row r="219" spans="1:16" ht="12.75">
      <c r="A219" s="164"/>
      <c r="B219" s="164"/>
      <c r="C219" s="164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4"/>
    </row>
    <row r="220" spans="1:16" ht="12.75">
      <c r="A220" s="164"/>
      <c r="B220" s="164"/>
      <c r="C220" s="164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4"/>
    </row>
    <row r="221" spans="1:16" ht="12.75">
      <c r="A221" s="164"/>
      <c r="B221" s="164"/>
      <c r="C221" s="164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4"/>
    </row>
    <row r="222" spans="1:16" ht="12.75">
      <c r="A222" s="164"/>
      <c r="B222" s="164"/>
      <c r="C222" s="164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4"/>
    </row>
    <row r="223" spans="1:16" ht="12.75">
      <c r="A223" s="164"/>
      <c r="B223" s="164"/>
      <c r="C223" s="164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4"/>
    </row>
    <row r="224" spans="1:16" ht="12.75">
      <c r="A224" s="164"/>
      <c r="B224" s="164"/>
      <c r="C224" s="164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4"/>
    </row>
    <row r="225" spans="1:16" ht="12.75">
      <c r="A225" s="164"/>
      <c r="B225" s="164"/>
      <c r="C225" s="164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4"/>
    </row>
    <row r="226" spans="1:16" ht="12.75">
      <c r="A226" s="164"/>
      <c r="B226" s="164"/>
      <c r="C226" s="164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4"/>
    </row>
    <row r="227" spans="1:16" ht="12.75">
      <c r="A227" s="164"/>
      <c r="B227" s="164"/>
      <c r="C227" s="164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4"/>
    </row>
    <row r="228" spans="1:16" ht="12.75">
      <c r="A228" s="164"/>
      <c r="B228" s="164"/>
      <c r="C228" s="164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4"/>
    </row>
    <row r="229" spans="1:16" ht="12.75">
      <c r="A229" s="164"/>
      <c r="B229" s="164"/>
      <c r="C229" s="164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4"/>
    </row>
    <row r="230" spans="1:16" ht="12.75">
      <c r="A230" s="164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4"/>
    </row>
    <row r="231" spans="1:16" ht="12.75">
      <c r="A231" s="164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4"/>
    </row>
    <row r="232" spans="1:16" ht="12.75">
      <c r="A232" s="164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4"/>
    </row>
    <row r="233" spans="1:16" ht="12.75">
      <c r="A233" s="164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4"/>
    </row>
    <row r="234" spans="1:16" ht="12.75">
      <c r="A234" s="164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4"/>
    </row>
    <row r="235" spans="1:16" ht="12.75">
      <c r="A235" s="164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4"/>
    </row>
    <row r="236" spans="1:16" ht="12.75">
      <c r="A236" s="164"/>
      <c r="B236" s="164"/>
      <c r="C236" s="164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4"/>
    </row>
    <row r="237" spans="1:16" ht="12.75">
      <c r="A237" s="164"/>
      <c r="B237" s="164"/>
      <c r="C237" s="164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4"/>
    </row>
    <row r="238" spans="1:16" ht="12.75">
      <c r="A238" s="164"/>
      <c r="B238" s="164"/>
      <c r="C238" s="164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4"/>
    </row>
    <row r="239" spans="1:16" ht="12.75">
      <c r="A239" s="164"/>
      <c r="B239" s="164"/>
      <c r="C239" s="164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4"/>
    </row>
    <row r="240" spans="1:16" ht="12.75">
      <c r="A240" s="164"/>
      <c r="B240" s="164"/>
      <c r="C240" s="164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4"/>
    </row>
    <row r="241" spans="1:16" ht="12.75">
      <c r="A241" s="164"/>
      <c r="B241" s="164"/>
      <c r="C241" s="164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4"/>
    </row>
    <row r="242" spans="1:16" ht="12.75">
      <c r="A242" s="164"/>
      <c r="B242" s="164"/>
      <c r="C242" s="164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4"/>
    </row>
    <row r="243" spans="1:16" ht="12.75">
      <c r="A243" s="164"/>
      <c r="B243" s="164"/>
      <c r="C243" s="164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4"/>
    </row>
    <row r="244" spans="1:16" ht="12.75">
      <c r="A244" s="164"/>
      <c r="B244" s="164"/>
      <c r="C244" s="164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4"/>
    </row>
    <row r="245" spans="1:16" ht="12.75">
      <c r="A245" s="164"/>
      <c r="B245" s="164"/>
      <c r="C245" s="164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4"/>
    </row>
    <row r="246" spans="1:16" ht="12.75">
      <c r="A246" s="164"/>
      <c r="B246" s="164"/>
      <c r="C246" s="164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4"/>
    </row>
    <row r="247" spans="1:16" ht="12.75">
      <c r="A247" s="164"/>
      <c r="B247" s="164"/>
      <c r="C247" s="164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4"/>
    </row>
    <row r="248" spans="1:16" ht="12.75">
      <c r="A248" s="164"/>
      <c r="B248" s="164"/>
      <c r="C248" s="164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4"/>
    </row>
    <row r="249" spans="1:16" ht="12.75">
      <c r="A249" s="164"/>
      <c r="B249" s="164"/>
      <c r="C249" s="164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4"/>
    </row>
    <row r="250" spans="1:16" ht="12.75">
      <c r="A250" s="164"/>
      <c r="B250" s="164"/>
      <c r="C250" s="164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4"/>
    </row>
    <row r="251" spans="1:16" ht="12.75">
      <c r="A251" s="164"/>
      <c r="B251" s="164"/>
      <c r="C251" s="164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4"/>
    </row>
    <row r="252" spans="1:16" ht="12.75">
      <c r="A252" s="164"/>
      <c r="B252" s="164"/>
      <c r="C252" s="164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4"/>
    </row>
    <row r="253" spans="1:16" ht="12.75">
      <c r="A253" s="164"/>
      <c r="B253" s="164"/>
      <c r="C253" s="164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4"/>
    </row>
    <row r="254" spans="1:16" ht="12.75">
      <c r="A254" s="164"/>
      <c r="B254" s="164"/>
      <c r="C254" s="164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4"/>
    </row>
    <row r="255" spans="1:16" ht="12.75">
      <c r="A255" s="164"/>
      <c r="B255" s="164"/>
      <c r="C255" s="164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4"/>
    </row>
    <row r="256" spans="1:16" ht="12.75">
      <c r="A256" s="164"/>
      <c r="B256" s="164"/>
      <c r="C256" s="164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4"/>
    </row>
    <row r="257" spans="1:16" ht="12.75">
      <c r="A257" s="164"/>
      <c r="B257" s="164"/>
      <c r="C257" s="164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4"/>
    </row>
    <row r="258" spans="1:16" ht="12.75">
      <c r="A258" s="164"/>
      <c r="B258" s="164"/>
      <c r="C258" s="164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4"/>
    </row>
    <row r="259" spans="1:16" ht="12.75">
      <c r="A259" s="164"/>
      <c r="B259" s="164"/>
      <c r="C259" s="164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4"/>
    </row>
    <row r="260" spans="1:16" ht="12.75">
      <c r="A260" s="164"/>
      <c r="B260" s="164"/>
      <c r="C260" s="164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4"/>
    </row>
    <row r="261" spans="1:16" ht="12.75">
      <c r="A261" s="164"/>
      <c r="B261" s="164"/>
      <c r="C261" s="164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4"/>
    </row>
    <row r="262" spans="1:16" ht="12.75">
      <c r="A262" s="164"/>
      <c r="B262" s="164"/>
      <c r="C262" s="164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4"/>
    </row>
    <row r="263" spans="1:16" ht="12.75">
      <c r="A263" s="164"/>
      <c r="B263" s="164"/>
      <c r="C263" s="164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4"/>
    </row>
    <row r="264" spans="1:16" ht="12.75">
      <c r="A264" s="164"/>
      <c r="B264" s="164"/>
      <c r="C264" s="164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4"/>
    </row>
    <row r="265" spans="1:16" ht="12.75">
      <c r="A265" s="164"/>
      <c r="B265" s="164"/>
      <c r="C265" s="164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4"/>
    </row>
    <row r="266" spans="1:16" ht="12.75">
      <c r="A266" s="164"/>
      <c r="B266" s="164"/>
      <c r="C266" s="164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4"/>
    </row>
    <row r="267" spans="1:16" ht="12.75">
      <c r="A267" s="164"/>
      <c r="B267" s="164"/>
      <c r="C267" s="164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4"/>
    </row>
    <row r="268" spans="1:16" ht="12.75">
      <c r="A268" s="164"/>
      <c r="B268" s="164"/>
      <c r="C268" s="164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4"/>
    </row>
    <row r="269" spans="1:16" ht="12.75">
      <c r="A269" s="164"/>
      <c r="B269" s="164"/>
      <c r="C269" s="164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4"/>
    </row>
    <row r="270" spans="1:16" ht="12.75">
      <c r="A270" s="164"/>
      <c r="B270" s="164"/>
      <c r="C270" s="164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4"/>
    </row>
    <row r="271" spans="1:16" ht="12.75">
      <c r="A271" s="164"/>
      <c r="B271" s="164"/>
      <c r="C271" s="164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4"/>
    </row>
    <row r="272" spans="1:16" ht="12.75">
      <c r="A272" s="164"/>
      <c r="B272" s="164"/>
      <c r="C272" s="164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4"/>
    </row>
    <row r="273" spans="1:16" ht="12.75">
      <c r="A273" s="164"/>
      <c r="B273" s="164"/>
      <c r="C273" s="164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4"/>
    </row>
    <row r="274" spans="1:16" ht="12.75">
      <c r="A274" s="164"/>
      <c r="B274" s="164"/>
      <c r="C274" s="164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4"/>
    </row>
    <row r="275" spans="1:16" ht="12.75">
      <c r="A275" s="164"/>
      <c r="B275" s="164"/>
      <c r="C275" s="164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4"/>
    </row>
    <row r="276" spans="1:16" ht="12.75">
      <c r="A276" s="164"/>
      <c r="B276" s="164"/>
      <c r="C276" s="164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4"/>
    </row>
    <row r="277" spans="1:16" ht="12.75">
      <c r="A277" s="164"/>
      <c r="B277" s="164"/>
      <c r="C277" s="164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4"/>
    </row>
    <row r="278" spans="1:16" ht="12.75">
      <c r="A278" s="164"/>
      <c r="B278" s="164"/>
      <c r="C278" s="164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4"/>
    </row>
    <row r="279" spans="1:16" ht="12.75">
      <c r="A279" s="164"/>
      <c r="B279" s="164"/>
      <c r="C279" s="164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4"/>
    </row>
    <row r="280" spans="1:16" ht="12.75">
      <c r="A280" s="164"/>
      <c r="B280" s="164"/>
      <c r="C280" s="164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4"/>
    </row>
    <row r="281" spans="1:16" ht="12.75">
      <c r="A281" s="164"/>
      <c r="B281" s="164"/>
      <c r="C281" s="164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4"/>
    </row>
    <row r="282" spans="1:16" ht="12.75">
      <c r="A282" s="164"/>
      <c r="B282" s="164"/>
      <c r="C282" s="164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4"/>
    </row>
    <row r="283" spans="1:16" ht="12.75">
      <c r="A283" s="164"/>
      <c r="B283" s="164"/>
      <c r="C283" s="164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4"/>
    </row>
    <row r="284" spans="1:16" ht="12.75">
      <c r="A284" s="164"/>
      <c r="B284" s="164"/>
      <c r="C284" s="164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4"/>
    </row>
    <row r="285" spans="1:16" ht="12.75">
      <c r="A285" s="164"/>
      <c r="B285" s="164"/>
      <c r="C285" s="164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4"/>
    </row>
    <row r="286" spans="1:16" ht="12.75">
      <c r="A286" s="164"/>
      <c r="B286" s="164"/>
      <c r="C286" s="164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4"/>
    </row>
    <row r="287" spans="1:16" ht="12.75">
      <c r="A287" s="164"/>
      <c r="B287" s="164"/>
      <c r="C287" s="164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4"/>
    </row>
    <row r="288" spans="1:16" ht="12.75">
      <c r="A288" s="164"/>
      <c r="B288" s="164"/>
      <c r="C288" s="164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4"/>
    </row>
    <row r="289" spans="1:16" ht="12.75">
      <c r="A289" s="164"/>
      <c r="B289" s="164"/>
      <c r="C289" s="164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4"/>
    </row>
    <row r="290" spans="1:16" ht="12.75">
      <c r="A290" s="164"/>
      <c r="B290" s="164"/>
      <c r="C290" s="164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4"/>
    </row>
    <row r="291" spans="1:16" ht="12.75">
      <c r="A291" s="164"/>
      <c r="B291" s="164"/>
      <c r="C291" s="164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4"/>
    </row>
    <row r="292" spans="1:16" ht="12.75">
      <c r="A292" s="164"/>
      <c r="B292" s="164"/>
      <c r="C292" s="164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4"/>
    </row>
    <row r="293" spans="1:16" ht="12.75">
      <c r="A293" s="164"/>
      <c r="B293" s="164"/>
      <c r="C293" s="164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4"/>
    </row>
    <row r="294" spans="1:16" ht="12.75">
      <c r="A294" s="164"/>
      <c r="B294" s="164"/>
      <c r="C294" s="164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4"/>
    </row>
    <row r="295" spans="1:16" ht="12.75">
      <c r="A295" s="164"/>
      <c r="B295" s="164"/>
      <c r="C295" s="164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4"/>
    </row>
    <row r="296" spans="1:16" ht="12.75">
      <c r="A296" s="164"/>
      <c r="B296" s="164"/>
      <c r="C296" s="164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4"/>
    </row>
    <row r="297" spans="1:16" ht="12.75">
      <c r="A297" s="164"/>
      <c r="B297" s="164"/>
      <c r="C297" s="164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4"/>
    </row>
    <row r="298" spans="1:16" ht="12.75">
      <c r="A298" s="164"/>
      <c r="B298" s="164"/>
      <c r="C298" s="164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4"/>
    </row>
    <row r="299" spans="1:16" ht="12.75">
      <c r="A299" s="164"/>
      <c r="B299" s="164"/>
      <c r="C299" s="164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4"/>
    </row>
    <row r="300" spans="1:16" ht="12.75">
      <c r="A300" s="164"/>
      <c r="B300" s="164"/>
      <c r="C300" s="164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4"/>
    </row>
    <row r="301" spans="1:16" ht="12.75">
      <c r="A301" s="164"/>
      <c r="B301" s="164"/>
      <c r="C301" s="164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4"/>
    </row>
    <row r="302" spans="1:16" ht="12.75">
      <c r="A302" s="164"/>
      <c r="B302" s="164"/>
      <c r="C302" s="164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4"/>
    </row>
    <row r="303" spans="1:16" ht="12.75">
      <c r="A303" s="164"/>
      <c r="B303" s="164"/>
      <c r="C303" s="164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4"/>
    </row>
    <row r="304" spans="1:16" ht="12.75">
      <c r="A304" s="164"/>
      <c r="B304" s="164"/>
      <c r="C304" s="164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4"/>
    </row>
    <row r="305" spans="1:16" ht="12.75">
      <c r="A305" s="164"/>
      <c r="B305" s="164"/>
      <c r="C305" s="164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4"/>
    </row>
    <row r="306" spans="1:16" ht="12.75">
      <c r="A306" s="164"/>
      <c r="B306" s="164"/>
      <c r="C306" s="164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4"/>
    </row>
    <row r="307" spans="1:16" ht="12.75">
      <c r="A307" s="164"/>
      <c r="B307" s="164"/>
      <c r="C307" s="164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4"/>
    </row>
    <row r="308" spans="1:16" ht="12.75">
      <c r="A308" s="164"/>
      <c r="B308" s="164"/>
      <c r="C308" s="164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4"/>
    </row>
    <row r="309" spans="1:16" ht="12.75">
      <c r="A309" s="164"/>
      <c r="B309" s="164"/>
      <c r="C309" s="164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4"/>
    </row>
    <row r="310" spans="1:16" ht="12.75">
      <c r="A310" s="164"/>
      <c r="B310" s="164"/>
      <c r="C310" s="164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4"/>
    </row>
    <row r="311" spans="1:16" ht="12.75">
      <c r="A311" s="164"/>
      <c r="B311" s="164"/>
      <c r="C311" s="164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4"/>
    </row>
    <row r="312" spans="1:16" ht="12.75">
      <c r="A312" s="164"/>
      <c r="B312" s="164"/>
      <c r="C312" s="164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4"/>
    </row>
    <row r="313" spans="1:16" ht="12.75">
      <c r="A313" s="164"/>
      <c r="B313" s="164"/>
      <c r="C313" s="164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4"/>
    </row>
    <row r="314" spans="1:16" ht="12.75">
      <c r="A314" s="164"/>
      <c r="B314" s="164"/>
      <c r="C314" s="164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4"/>
    </row>
    <row r="315" spans="1:16" ht="12.75">
      <c r="A315" s="164"/>
      <c r="B315" s="164"/>
      <c r="C315" s="164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4"/>
    </row>
    <row r="316" spans="1:16" ht="12.75">
      <c r="A316" s="164"/>
      <c r="B316" s="164"/>
      <c r="C316" s="164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4"/>
    </row>
    <row r="317" spans="1:16" ht="12.75">
      <c r="A317" s="164"/>
      <c r="B317" s="164"/>
      <c r="C317" s="164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4"/>
    </row>
    <row r="318" spans="1:16" ht="12.75">
      <c r="A318" s="164"/>
      <c r="B318" s="164"/>
      <c r="C318" s="164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4"/>
    </row>
    <row r="319" spans="1:16" ht="12.75">
      <c r="A319" s="164"/>
      <c r="B319" s="164"/>
      <c r="C319" s="164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4"/>
    </row>
    <row r="320" spans="1:16" ht="12.75">
      <c r="A320" s="164"/>
      <c r="B320" s="164"/>
      <c r="C320" s="164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4"/>
    </row>
    <row r="321" spans="1:16" ht="12.75">
      <c r="A321" s="164"/>
      <c r="B321" s="164"/>
      <c r="C321" s="164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4"/>
    </row>
    <row r="322" spans="1:16" ht="12.75">
      <c r="A322" s="164"/>
      <c r="B322" s="164"/>
      <c r="C322" s="164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4"/>
    </row>
    <row r="323" spans="1:16" ht="12.75">
      <c r="A323" s="164"/>
      <c r="B323" s="164"/>
      <c r="C323" s="164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4"/>
    </row>
    <row r="324" spans="1:16" ht="12.75">
      <c r="A324" s="164"/>
      <c r="B324" s="164"/>
      <c r="C324" s="164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4"/>
    </row>
    <row r="325" spans="1:16" ht="12.75">
      <c r="A325" s="164"/>
      <c r="B325" s="164"/>
      <c r="C325" s="164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4"/>
    </row>
    <row r="326" spans="1:16" ht="12.75">
      <c r="A326" s="164"/>
      <c r="B326" s="164"/>
      <c r="C326" s="164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4"/>
    </row>
    <row r="327" spans="1:16" ht="12.75">
      <c r="A327" s="164"/>
      <c r="B327" s="164"/>
      <c r="C327" s="164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4"/>
    </row>
    <row r="328" spans="1:16" ht="12.75">
      <c r="A328" s="164"/>
      <c r="B328" s="164"/>
      <c r="C328" s="164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4"/>
    </row>
    <row r="329" spans="1:16" ht="12.75">
      <c r="A329" s="164"/>
      <c r="B329" s="164"/>
      <c r="C329" s="164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4"/>
    </row>
    <row r="330" spans="1:16" ht="12.75">
      <c r="A330" s="164"/>
      <c r="B330" s="164"/>
      <c r="C330" s="164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4"/>
    </row>
    <row r="331" spans="1:16" ht="12.75">
      <c r="A331" s="164"/>
      <c r="B331" s="164"/>
      <c r="C331" s="164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4"/>
    </row>
    <row r="332" spans="1:16" ht="12.75">
      <c r="A332" s="164"/>
      <c r="B332" s="164"/>
      <c r="C332" s="164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4"/>
    </row>
    <row r="333" spans="1:16" ht="12.75">
      <c r="A333" s="164"/>
      <c r="B333" s="164"/>
      <c r="C333" s="164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4"/>
    </row>
    <row r="334" spans="1:16" ht="12.75">
      <c r="A334" s="164"/>
      <c r="B334" s="164"/>
      <c r="C334" s="164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4"/>
    </row>
    <row r="335" spans="1:16" ht="12.75">
      <c r="A335" s="164"/>
      <c r="B335" s="164"/>
      <c r="C335" s="164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4"/>
    </row>
    <row r="336" spans="1:16" ht="12.75">
      <c r="A336" s="164"/>
      <c r="B336" s="164"/>
      <c r="C336" s="164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4"/>
    </row>
    <row r="337" spans="1:16" ht="12.75">
      <c r="A337" s="164"/>
      <c r="B337" s="164"/>
      <c r="C337" s="164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4"/>
    </row>
    <row r="338" spans="1:16" ht="12.75">
      <c r="A338" s="164"/>
      <c r="B338" s="164"/>
      <c r="C338" s="164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4"/>
    </row>
    <row r="339" spans="1:16" ht="12.75">
      <c r="A339" s="164"/>
      <c r="B339" s="164"/>
      <c r="C339" s="164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4"/>
    </row>
    <row r="340" spans="1:16" ht="12.75">
      <c r="A340" s="164"/>
      <c r="B340" s="164"/>
      <c r="C340" s="164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4"/>
    </row>
    <row r="341" spans="1:16" ht="12.75">
      <c r="A341" s="164"/>
      <c r="B341" s="164"/>
      <c r="C341" s="164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4"/>
    </row>
    <row r="342" spans="1:16" ht="12.75">
      <c r="A342" s="164"/>
      <c r="B342" s="164"/>
      <c r="C342" s="164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4"/>
    </row>
    <row r="343" spans="1:16" ht="12.75">
      <c r="A343" s="164"/>
      <c r="B343" s="164"/>
      <c r="C343" s="164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4"/>
    </row>
    <row r="344" spans="1:16" ht="12.75">
      <c r="A344" s="164"/>
      <c r="B344" s="164"/>
      <c r="C344" s="164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4"/>
    </row>
    <row r="345" spans="1:16" ht="12.75">
      <c r="A345" s="164"/>
      <c r="B345" s="164"/>
      <c r="C345" s="164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4"/>
    </row>
    <row r="346" spans="1:16" ht="12.75">
      <c r="A346" s="164"/>
      <c r="B346" s="164"/>
      <c r="C346" s="164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4"/>
    </row>
    <row r="347" spans="1:16" ht="12.75">
      <c r="A347" s="164"/>
      <c r="B347" s="164"/>
      <c r="C347" s="164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4"/>
    </row>
    <row r="348" spans="1:16" ht="12.75">
      <c r="A348" s="164"/>
      <c r="B348" s="164"/>
      <c r="C348" s="164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4"/>
    </row>
    <row r="349" spans="1:16" ht="12.75">
      <c r="A349" s="164"/>
      <c r="B349" s="164"/>
      <c r="C349" s="164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4"/>
    </row>
    <row r="350" spans="1:16" ht="12.75">
      <c r="A350" s="164"/>
      <c r="B350" s="164"/>
      <c r="C350" s="164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4"/>
    </row>
    <row r="351" spans="1:16" ht="12.75">
      <c r="A351" s="164"/>
      <c r="B351" s="164"/>
      <c r="C351" s="164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4"/>
    </row>
    <row r="352" spans="1:16" ht="12.75">
      <c r="A352" s="164"/>
      <c r="B352" s="164"/>
      <c r="C352" s="164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4"/>
    </row>
    <row r="353" spans="1:16" ht="12.75">
      <c r="A353" s="164"/>
      <c r="B353" s="164"/>
      <c r="C353" s="164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4"/>
    </row>
    <row r="354" spans="1:16" ht="12.75">
      <c r="A354" s="164"/>
      <c r="B354" s="164"/>
      <c r="C354" s="164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4"/>
    </row>
    <row r="355" spans="1:16" ht="12.75">
      <c r="A355" s="164"/>
      <c r="B355" s="164"/>
      <c r="C355" s="164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4"/>
    </row>
    <row r="356" spans="1:16" ht="12.75">
      <c r="A356" s="164"/>
      <c r="B356" s="164"/>
      <c r="C356" s="164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4"/>
    </row>
    <row r="357" spans="1:16" ht="12.75">
      <c r="A357" s="164"/>
      <c r="B357" s="164"/>
      <c r="C357" s="164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4"/>
    </row>
    <row r="358" spans="1:16" ht="12.75">
      <c r="A358" s="164"/>
      <c r="B358" s="164"/>
      <c r="C358" s="164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4"/>
    </row>
    <row r="359" spans="1:16" ht="12.75">
      <c r="A359" s="164"/>
      <c r="B359" s="164"/>
      <c r="C359" s="164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4"/>
    </row>
    <row r="360" spans="1:16" ht="12.75">
      <c r="A360" s="164"/>
      <c r="B360" s="164"/>
      <c r="C360" s="164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4"/>
    </row>
    <row r="361" spans="1:16" ht="12.75">
      <c r="A361" s="164"/>
      <c r="B361" s="164"/>
      <c r="C361" s="164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4"/>
    </row>
    <row r="362" spans="1:16" ht="12.75">
      <c r="A362" s="164"/>
      <c r="B362" s="164"/>
      <c r="C362" s="164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4"/>
    </row>
    <row r="363" spans="1:16" ht="12.75">
      <c r="A363" s="164"/>
      <c r="B363" s="164"/>
      <c r="C363" s="164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4"/>
    </row>
    <row r="364" spans="1:16" ht="12.75">
      <c r="A364" s="164"/>
      <c r="B364" s="164"/>
      <c r="C364" s="164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4"/>
    </row>
    <row r="365" spans="1:16" ht="12.75">
      <c r="A365" s="164"/>
      <c r="B365" s="164"/>
      <c r="C365" s="164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4"/>
    </row>
    <row r="366" spans="1:16" ht="12.75">
      <c r="A366" s="164"/>
      <c r="B366" s="164"/>
      <c r="C366" s="164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4"/>
    </row>
    <row r="367" spans="1:16" ht="12.75">
      <c r="A367" s="164"/>
      <c r="B367" s="164"/>
      <c r="C367" s="164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4"/>
    </row>
    <row r="368" spans="1:16" ht="12.75">
      <c r="A368" s="164"/>
      <c r="B368" s="164"/>
      <c r="C368" s="164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4"/>
    </row>
    <row r="369" spans="1:16" ht="12.75">
      <c r="A369" s="164"/>
      <c r="B369" s="164"/>
      <c r="C369" s="164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4"/>
    </row>
    <row r="370" spans="1:16" ht="12.75">
      <c r="A370" s="164"/>
      <c r="B370" s="164"/>
      <c r="C370" s="164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4"/>
    </row>
    <row r="371" spans="1:16" ht="12.75">
      <c r="A371" s="164"/>
      <c r="B371" s="164"/>
      <c r="C371" s="164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4"/>
    </row>
    <row r="372" spans="1:16" ht="12.75">
      <c r="A372" s="164"/>
      <c r="B372" s="164"/>
      <c r="C372" s="164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4"/>
    </row>
    <row r="373" spans="1:16" ht="12.75">
      <c r="A373" s="164"/>
      <c r="B373" s="164"/>
      <c r="C373" s="164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4"/>
    </row>
    <row r="374" spans="1:16" ht="12.75">
      <c r="A374" s="164"/>
      <c r="B374" s="164"/>
      <c r="C374" s="164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4"/>
    </row>
    <row r="375" spans="1:16" ht="12.75">
      <c r="A375" s="164"/>
      <c r="B375" s="164"/>
      <c r="C375" s="164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4"/>
    </row>
    <row r="376" spans="1:16" ht="12.75">
      <c r="A376" s="164"/>
      <c r="B376" s="164"/>
      <c r="C376" s="164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4"/>
    </row>
    <row r="377" spans="1:16" ht="12.75">
      <c r="A377" s="164"/>
      <c r="B377" s="164"/>
      <c r="C377" s="164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4"/>
    </row>
    <row r="378" spans="1:16" ht="12.75">
      <c r="A378" s="164"/>
      <c r="B378" s="164"/>
      <c r="C378" s="164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4"/>
    </row>
    <row r="379" spans="1:16" ht="12.75">
      <c r="A379" s="164"/>
      <c r="B379" s="164"/>
      <c r="C379" s="164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4"/>
    </row>
    <row r="380" spans="1:16" ht="12.75">
      <c r="A380" s="164"/>
      <c r="B380" s="164"/>
      <c r="C380" s="164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4"/>
    </row>
    <row r="381" spans="1:16" ht="12.75">
      <c r="A381" s="164"/>
      <c r="B381" s="164"/>
      <c r="C381" s="164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4"/>
    </row>
    <row r="382" spans="1:16" ht="12.75">
      <c r="A382" s="164"/>
      <c r="B382" s="164"/>
      <c r="C382" s="164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4"/>
    </row>
    <row r="383" spans="1:16" ht="12.75">
      <c r="A383" s="164"/>
      <c r="B383" s="164"/>
      <c r="C383" s="164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4"/>
    </row>
    <row r="384" spans="1:16" ht="12.75">
      <c r="A384" s="164"/>
      <c r="B384" s="164"/>
      <c r="C384" s="164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4"/>
    </row>
    <row r="385" spans="1:16" ht="12.75">
      <c r="A385" s="164"/>
      <c r="B385" s="164"/>
      <c r="C385" s="164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4"/>
    </row>
    <row r="386" spans="1:16" ht="12.75">
      <c r="A386" s="164"/>
      <c r="B386" s="164"/>
      <c r="C386" s="164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4"/>
    </row>
    <row r="387" spans="1:16" ht="12.75">
      <c r="A387" s="164"/>
      <c r="B387" s="164"/>
      <c r="C387" s="164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4"/>
    </row>
    <row r="388" spans="1:16" ht="12.75">
      <c r="A388" s="164"/>
      <c r="B388" s="164"/>
      <c r="C388" s="164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4"/>
    </row>
    <row r="389" spans="1:16" ht="12.75">
      <c r="A389" s="164"/>
      <c r="B389" s="164"/>
      <c r="C389" s="164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4"/>
    </row>
    <row r="390" spans="1:16" ht="12.75">
      <c r="A390" s="164"/>
      <c r="B390" s="164"/>
      <c r="C390" s="164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4"/>
    </row>
    <row r="391" spans="1:16" ht="12.75">
      <c r="A391" s="164"/>
      <c r="B391" s="164"/>
      <c r="C391" s="164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4"/>
    </row>
    <row r="392" spans="1:16" ht="12.75">
      <c r="A392" s="164"/>
      <c r="B392" s="164"/>
      <c r="C392" s="164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4"/>
    </row>
    <row r="393" spans="1:16" ht="12.75">
      <c r="A393" s="164"/>
      <c r="B393" s="164"/>
      <c r="C393" s="164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4"/>
    </row>
    <row r="394" spans="1:16" ht="12.75">
      <c r="A394" s="164"/>
      <c r="B394" s="164"/>
      <c r="C394" s="164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4"/>
    </row>
    <row r="395" spans="1:16" ht="12.75">
      <c r="A395" s="164"/>
      <c r="B395" s="164"/>
      <c r="C395" s="164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4"/>
    </row>
    <row r="396" spans="1:16" ht="12.75">
      <c r="A396" s="164"/>
      <c r="B396" s="164"/>
      <c r="C396" s="164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4"/>
    </row>
    <row r="397" spans="1:16" ht="12.75">
      <c r="A397" s="164"/>
      <c r="B397" s="164"/>
      <c r="C397" s="164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4"/>
    </row>
    <row r="398" spans="1:16" ht="12.75">
      <c r="A398" s="164"/>
      <c r="B398" s="164"/>
      <c r="C398" s="164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4"/>
    </row>
    <row r="399" spans="1:16" ht="12.75">
      <c r="A399" s="164"/>
      <c r="B399" s="164"/>
      <c r="C399" s="164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4"/>
    </row>
    <row r="400" spans="1:16" ht="12.75">
      <c r="A400" s="164"/>
      <c r="B400" s="164"/>
      <c r="C400" s="164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4"/>
    </row>
    <row r="401" spans="1:16" ht="12.75">
      <c r="A401" s="164"/>
      <c r="B401" s="164"/>
      <c r="C401" s="164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4"/>
    </row>
    <row r="402" spans="1:16" ht="12.75">
      <c r="A402" s="164"/>
      <c r="B402" s="164"/>
      <c r="C402" s="164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4"/>
    </row>
    <row r="403" spans="1:16" ht="12.75">
      <c r="A403" s="164"/>
      <c r="B403" s="164"/>
      <c r="C403" s="164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4"/>
    </row>
    <row r="404" spans="1:16" ht="12.75">
      <c r="A404" s="164"/>
      <c r="B404" s="164"/>
      <c r="C404" s="164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4"/>
    </row>
    <row r="405" spans="1:16" ht="12.75">
      <c r="A405" s="164"/>
      <c r="B405" s="164"/>
      <c r="C405" s="164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4"/>
    </row>
    <row r="406" spans="1:16" ht="12.75">
      <c r="A406" s="164"/>
      <c r="B406" s="164"/>
      <c r="C406" s="164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4"/>
    </row>
    <row r="407" spans="1:16" ht="12.75">
      <c r="A407" s="164"/>
      <c r="B407" s="164"/>
      <c r="C407" s="164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4"/>
    </row>
    <row r="408" spans="1:16" ht="12.75">
      <c r="A408" s="164"/>
      <c r="B408" s="164"/>
      <c r="C408" s="164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4"/>
    </row>
    <row r="409" spans="1:16" ht="12.75">
      <c r="A409" s="164"/>
      <c r="B409" s="164"/>
      <c r="C409" s="164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4"/>
    </row>
    <row r="410" spans="1:16" ht="12.75">
      <c r="A410" s="164"/>
      <c r="B410" s="164"/>
      <c r="C410" s="164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4"/>
    </row>
    <row r="411" spans="1:16" ht="12.75">
      <c r="A411" s="164"/>
      <c r="B411" s="164"/>
      <c r="C411" s="164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4"/>
    </row>
    <row r="412" spans="1:16" ht="12.75">
      <c r="A412" s="164"/>
      <c r="B412" s="164"/>
      <c r="C412" s="164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4"/>
    </row>
    <row r="413" spans="1:16" ht="12.75">
      <c r="A413" s="164"/>
      <c r="B413" s="164"/>
      <c r="C413" s="164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4"/>
    </row>
    <row r="414" spans="1:16" ht="12.75">
      <c r="A414" s="164"/>
      <c r="B414" s="164"/>
      <c r="C414" s="164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4"/>
    </row>
    <row r="415" spans="1:16" ht="12.75">
      <c r="A415" s="164"/>
      <c r="B415" s="164"/>
      <c r="C415" s="164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4"/>
    </row>
    <row r="416" spans="1:16" ht="12.75">
      <c r="A416" s="164"/>
      <c r="B416" s="164"/>
      <c r="C416" s="164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4"/>
    </row>
    <row r="417" spans="1:16" ht="12.75">
      <c r="A417" s="164"/>
      <c r="B417" s="164"/>
      <c r="C417" s="164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4"/>
    </row>
    <row r="418" spans="1:16" ht="12.75">
      <c r="A418" s="164"/>
      <c r="B418" s="164"/>
      <c r="C418" s="164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4"/>
    </row>
    <row r="419" spans="1:16" ht="12.75">
      <c r="A419" s="164"/>
      <c r="B419" s="164"/>
      <c r="C419" s="164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4"/>
    </row>
    <row r="420" spans="1:16" ht="12.75">
      <c r="A420" s="164"/>
      <c r="B420" s="164"/>
      <c r="C420" s="164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4"/>
    </row>
    <row r="421" spans="1:16" ht="12.75">
      <c r="A421" s="164"/>
      <c r="B421" s="164"/>
      <c r="C421" s="164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4"/>
    </row>
    <row r="422" spans="1:16" ht="12.75">
      <c r="A422" s="164"/>
      <c r="B422" s="164"/>
      <c r="C422" s="164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4"/>
    </row>
    <row r="423" spans="1:16" ht="12.75">
      <c r="A423" s="164"/>
      <c r="B423" s="164"/>
      <c r="C423" s="164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4"/>
    </row>
    <row r="424" spans="1:16" ht="12.75">
      <c r="A424" s="164"/>
      <c r="B424" s="164"/>
      <c r="C424" s="164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4"/>
    </row>
    <row r="425" spans="1:16" ht="12.75">
      <c r="A425" s="164"/>
      <c r="B425" s="164"/>
      <c r="C425" s="164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4"/>
    </row>
    <row r="426" spans="1:16" ht="12.75">
      <c r="A426" s="164"/>
      <c r="B426" s="164"/>
      <c r="C426" s="164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4"/>
    </row>
    <row r="427" spans="1:16" ht="12.75">
      <c r="A427" s="164"/>
      <c r="B427" s="164"/>
      <c r="C427" s="164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4"/>
    </row>
    <row r="428" spans="1:16" ht="12.75">
      <c r="A428" s="164"/>
      <c r="B428" s="164"/>
      <c r="C428" s="164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4"/>
    </row>
    <row r="429" spans="1:16" ht="12.75">
      <c r="A429" s="164"/>
      <c r="B429" s="164"/>
      <c r="C429" s="164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4"/>
    </row>
    <row r="430" spans="1:16" ht="12.75">
      <c r="A430" s="164"/>
      <c r="B430" s="164"/>
      <c r="C430" s="164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4"/>
    </row>
    <row r="431" spans="1:16" ht="12.75">
      <c r="A431" s="164"/>
      <c r="B431" s="164"/>
      <c r="C431" s="164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4"/>
    </row>
    <row r="432" spans="1:16" ht="12.75">
      <c r="A432" s="164"/>
      <c r="B432" s="164"/>
      <c r="C432" s="164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4"/>
    </row>
    <row r="433" spans="1:16" ht="12.75">
      <c r="A433" s="164"/>
      <c r="B433" s="164"/>
      <c r="C433" s="164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4"/>
    </row>
    <row r="434" spans="1:16" ht="12.75">
      <c r="A434" s="164"/>
      <c r="B434" s="164"/>
      <c r="C434" s="164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4"/>
    </row>
    <row r="435" spans="1:16" ht="12.75">
      <c r="A435" s="164"/>
      <c r="B435" s="164"/>
      <c r="C435" s="164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4"/>
    </row>
    <row r="436" spans="1:16" ht="12.75">
      <c r="A436" s="164"/>
      <c r="B436" s="164"/>
      <c r="C436" s="164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4"/>
    </row>
    <row r="437" spans="1:16" ht="12.75">
      <c r="A437" s="164"/>
      <c r="B437" s="164"/>
      <c r="C437" s="164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4"/>
    </row>
    <row r="438" spans="1:16" ht="12.75">
      <c r="A438" s="164"/>
      <c r="B438" s="164"/>
      <c r="C438" s="164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4"/>
    </row>
    <row r="439" spans="1:16" ht="12.75">
      <c r="A439" s="164"/>
      <c r="B439" s="164"/>
      <c r="C439" s="164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4"/>
    </row>
    <row r="440" spans="1:16" ht="12.75">
      <c r="A440" s="164"/>
      <c r="B440" s="164"/>
      <c r="C440" s="164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4"/>
    </row>
    <row r="441" spans="1:16" ht="12.75">
      <c r="A441" s="164"/>
      <c r="B441" s="164"/>
      <c r="C441" s="164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4"/>
    </row>
    <row r="442" spans="1:16" ht="12.75">
      <c r="A442" s="164"/>
      <c r="B442" s="164"/>
      <c r="C442" s="164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4"/>
    </row>
    <row r="443" spans="1:16" ht="12.75">
      <c r="A443" s="164"/>
      <c r="B443" s="164"/>
      <c r="C443" s="164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4"/>
    </row>
    <row r="444" spans="1:16" ht="12.75">
      <c r="A444" s="164"/>
      <c r="B444" s="164"/>
      <c r="C444" s="164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4"/>
    </row>
    <row r="445" spans="1:16" ht="12.75">
      <c r="A445" s="164"/>
      <c r="B445" s="164"/>
      <c r="C445" s="164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4"/>
    </row>
    <row r="446" spans="1:16" ht="12.75">
      <c r="A446" s="164"/>
      <c r="B446" s="164"/>
      <c r="C446" s="164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4"/>
    </row>
    <row r="447" spans="1:16" ht="12.75">
      <c r="A447" s="164"/>
      <c r="B447" s="164"/>
      <c r="C447" s="164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4"/>
    </row>
    <row r="448" spans="1:16" ht="12.75">
      <c r="A448" s="164"/>
      <c r="B448" s="164"/>
      <c r="C448" s="164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4"/>
    </row>
    <row r="449" spans="1:16" ht="12.75">
      <c r="A449" s="164"/>
      <c r="B449" s="164"/>
      <c r="C449" s="164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4"/>
    </row>
    <row r="450" spans="1:16" ht="12.75">
      <c r="A450" s="164"/>
      <c r="B450" s="164"/>
      <c r="C450" s="164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4"/>
    </row>
    <row r="451" spans="1:16" ht="12.75">
      <c r="A451" s="164"/>
      <c r="B451" s="164"/>
      <c r="C451" s="164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4"/>
    </row>
    <row r="452" spans="1:16" ht="12.75">
      <c r="A452" s="164"/>
      <c r="B452" s="164"/>
      <c r="C452" s="164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4"/>
    </row>
    <row r="453" spans="1:16" ht="12.75">
      <c r="A453" s="164"/>
      <c r="B453" s="164"/>
      <c r="C453" s="164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4"/>
    </row>
    <row r="454" spans="1:16" ht="12.75">
      <c r="A454" s="164"/>
      <c r="B454" s="164"/>
      <c r="C454" s="164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4"/>
    </row>
    <row r="455" spans="1:16" ht="12.75">
      <c r="A455" s="164"/>
      <c r="B455" s="164"/>
      <c r="C455" s="164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4"/>
    </row>
    <row r="456" spans="1:16" ht="12.75">
      <c r="A456" s="164"/>
      <c r="B456" s="164"/>
      <c r="C456" s="164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4"/>
    </row>
    <row r="457" spans="1:16" ht="12.75">
      <c r="A457" s="164"/>
      <c r="B457" s="164"/>
      <c r="C457" s="164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4"/>
    </row>
    <row r="458" spans="1:16" ht="12.75">
      <c r="A458" s="164"/>
      <c r="B458" s="164"/>
      <c r="C458" s="164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4"/>
    </row>
    <row r="459" spans="1:16" ht="12.75">
      <c r="A459" s="164"/>
      <c r="B459" s="164"/>
      <c r="C459" s="164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4"/>
    </row>
    <row r="460" spans="1:16" ht="12.75">
      <c r="A460" s="164"/>
      <c r="B460" s="164"/>
      <c r="C460" s="164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4"/>
    </row>
    <row r="461" spans="1:16" ht="12.75">
      <c r="A461" s="164"/>
      <c r="B461" s="164"/>
      <c r="C461" s="164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4"/>
    </row>
    <row r="462" spans="1:16" ht="12.75">
      <c r="A462" s="164"/>
      <c r="B462" s="164"/>
      <c r="C462" s="164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4"/>
    </row>
    <row r="463" spans="1:16" ht="12.75">
      <c r="A463" s="164"/>
      <c r="B463" s="164"/>
      <c r="C463" s="164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4"/>
    </row>
    <row r="464" spans="1:16" ht="12.75">
      <c r="A464" s="164"/>
      <c r="B464" s="164"/>
      <c r="C464" s="164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4"/>
    </row>
    <row r="465" spans="1:16" ht="12.75">
      <c r="A465" s="164"/>
      <c r="B465" s="164"/>
      <c r="C465" s="164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4"/>
    </row>
    <row r="466" spans="1:16" ht="12.75">
      <c r="A466" s="164"/>
      <c r="B466" s="164"/>
      <c r="C466" s="164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4"/>
    </row>
    <row r="467" spans="1:16" ht="12.75">
      <c r="A467" s="164"/>
      <c r="B467" s="164"/>
      <c r="C467" s="164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4"/>
    </row>
    <row r="468" spans="1:16" ht="12.75">
      <c r="A468" s="164"/>
      <c r="B468" s="164"/>
      <c r="C468" s="164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4"/>
    </row>
    <row r="469" spans="1:16" ht="12.75">
      <c r="A469" s="164"/>
      <c r="B469" s="164"/>
      <c r="C469" s="164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4"/>
    </row>
    <row r="470" spans="1:16" ht="12.75">
      <c r="A470" s="164"/>
      <c r="B470" s="164"/>
      <c r="C470" s="164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4"/>
    </row>
    <row r="471" spans="1:16" ht="12.75">
      <c r="A471" s="164"/>
      <c r="B471" s="164"/>
      <c r="C471" s="164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4"/>
    </row>
    <row r="472" spans="1:16" ht="12.75">
      <c r="A472" s="164"/>
      <c r="B472" s="164"/>
      <c r="C472" s="164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4"/>
    </row>
    <row r="473" spans="1:16" ht="12.75">
      <c r="A473" s="164"/>
      <c r="B473" s="164"/>
      <c r="C473" s="164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4"/>
    </row>
    <row r="474" spans="1:16" ht="12.75">
      <c r="A474" s="164"/>
      <c r="B474" s="164"/>
      <c r="C474" s="164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4"/>
    </row>
    <row r="475" spans="1:16" ht="12.75">
      <c r="A475" s="164"/>
      <c r="B475" s="164"/>
      <c r="C475" s="164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4"/>
    </row>
    <row r="476" spans="1:16" ht="12.75">
      <c r="A476" s="164"/>
      <c r="B476" s="164"/>
      <c r="C476" s="164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4"/>
    </row>
    <row r="477" spans="1:16" ht="12.75">
      <c r="A477" s="164"/>
      <c r="B477" s="164"/>
      <c r="C477" s="164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4"/>
    </row>
    <row r="478" spans="1:16" ht="12.75">
      <c r="A478" s="164"/>
      <c r="B478" s="164"/>
      <c r="C478" s="164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4"/>
    </row>
    <row r="479" spans="1:16" ht="12.75">
      <c r="A479" s="164"/>
      <c r="B479" s="164"/>
      <c r="C479" s="164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4"/>
    </row>
    <row r="480" spans="1:16" ht="12.75">
      <c r="A480" s="164"/>
      <c r="B480" s="164"/>
      <c r="C480" s="164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4"/>
    </row>
    <row r="481" spans="1:16" ht="12.75">
      <c r="A481" s="164"/>
      <c r="B481" s="164"/>
      <c r="C481" s="164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4"/>
    </row>
    <row r="482" spans="1:16" ht="12.75">
      <c r="A482" s="164"/>
      <c r="B482" s="164"/>
      <c r="C482" s="164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4"/>
    </row>
    <row r="483" spans="1:16" ht="12.75">
      <c r="A483" s="164"/>
      <c r="B483" s="164"/>
      <c r="C483" s="164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4"/>
    </row>
    <row r="484" spans="1:16" ht="12.75">
      <c r="A484" s="164"/>
      <c r="B484" s="164"/>
      <c r="C484" s="164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4"/>
    </row>
    <row r="485" spans="1:16" ht="12.75">
      <c r="A485" s="164"/>
      <c r="B485" s="164"/>
      <c r="C485" s="164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4"/>
    </row>
    <row r="486" spans="1:16" ht="12.75">
      <c r="A486" s="164"/>
      <c r="B486" s="164"/>
      <c r="C486" s="164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4"/>
    </row>
    <row r="487" spans="1:16" ht="12.75">
      <c r="A487" s="164"/>
      <c r="B487" s="164"/>
      <c r="C487" s="164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4"/>
    </row>
    <row r="488" spans="1:16" ht="12.75">
      <c r="A488" s="164"/>
      <c r="B488" s="164"/>
      <c r="C488" s="164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4"/>
    </row>
    <row r="489" spans="1:16" ht="12.75">
      <c r="A489" s="164"/>
      <c r="B489" s="164"/>
      <c r="C489" s="164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4"/>
    </row>
    <row r="490" spans="1:16" ht="12.75">
      <c r="A490" s="164"/>
      <c r="B490" s="164"/>
      <c r="C490" s="164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4"/>
    </row>
    <row r="491" spans="1:16" ht="12.75">
      <c r="A491" s="164"/>
      <c r="B491" s="164"/>
      <c r="C491" s="164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4"/>
    </row>
    <row r="492" spans="1:16" ht="12.75">
      <c r="A492" s="164"/>
      <c r="B492" s="164"/>
      <c r="C492" s="164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4"/>
    </row>
    <row r="493" spans="1:16" ht="12.75">
      <c r="A493" s="164"/>
      <c r="B493" s="164"/>
      <c r="C493" s="164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4"/>
    </row>
    <row r="494" spans="1:16" ht="12.75">
      <c r="A494" s="164"/>
      <c r="B494" s="164"/>
      <c r="C494" s="164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4"/>
    </row>
    <row r="495" spans="1:16" ht="12.75">
      <c r="A495" s="164"/>
      <c r="B495" s="164"/>
      <c r="C495" s="164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4"/>
    </row>
    <row r="496" spans="1:16" ht="12.75">
      <c r="A496" s="164"/>
      <c r="B496" s="164"/>
      <c r="C496" s="164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4"/>
    </row>
    <row r="497" spans="1:16" ht="12.75">
      <c r="A497" s="164"/>
      <c r="B497" s="164"/>
      <c r="C497" s="164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4"/>
    </row>
    <row r="498" spans="4:15" ht="12.75"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4:15" ht="12.75"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4:15" ht="12.75"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4:15" ht="12.75"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4:15" ht="12.75"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4:15" ht="12.75"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4:15" ht="12.75"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4:15" ht="12.75"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4:15" ht="12.75"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4:15" ht="12.75"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4:15" ht="12.75"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4:15" ht="12.75"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4:15" ht="12.75"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4:15" ht="12.75"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4:15" ht="12.75"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4:15" ht="12.75"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4:15" ht="12.75"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4:15" ht="12.75"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4:15" ht="12.75"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4:15" ht="12.75"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4:15" ht="12.75"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4:15" ht="12.75"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4:15" ht="12.75"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4:15" ht="12.75"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4:15" ht="12.75"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4:15" ht="12.75"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4:15" ht="12.75"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4:15" ht="12.75"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4:15" ht="12.75"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4:15" ht="12.75"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4:15" ht="12.75"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4:15" ht="12.75"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4:15" ht="12.75"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4:15" ht="12.75"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4:15" ht="12.75"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4:15" ht="12.75"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4:15" ht="12.75"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4:15" ht="12.75"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4:15" ht="12.75"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4:15" ht="12.75"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4:15" ht="12.75"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4:15" ht="12.75"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4:15" ht="12.75"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4:15" ht="12.75"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4:15" ht="12.75"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4:15" ht="12.75"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4:15" ht="12.75"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4:15" ht="12.75"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4:15" ht="12.75"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4:15" ht="12.75"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4:15" ht="12.75"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4:15" ht="12.75"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4:15" ht="12.75"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4:15" ht="12.75"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4:15" ht="12.75"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4:15" ht="12.75"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4:15" ht="12.75"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4:15" ht="12.75"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4:15" ht="12.75"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4:15" ht="12.75"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4:15" ht="12.75"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4:15" ht="12.75"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4:15" ht="12.75"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4:15" ht="12.75"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4:15" ht="12.75"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4:15" ht="12.75"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4:15" ht="12.75"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4:15" ht="12.75"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4:15" ht="12.75"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4:15" ht="12.75"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4:15" ht="12.75"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4:15" ht="12.75"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4:15" ht="12.75"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4:15" ht="12.75"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4:15" ht="12.75"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4:15" ht="12.75"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4:15" ht="12.75"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4:15" ht="12.75"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4:15" ht="12.75"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4:15" ht="12.75"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4:15" ht="12.75"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4:15" ht="12.75"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4:15" ht="12.75"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4:15" ht="12.75"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4:15" ht="12.75"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4:15" ht="12.75"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4:15" ht="12.75"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4:15" ht="12.75"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4:15" ht="12.75"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4:15" ht="12.75"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4:15" ht="12.75"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4:15" ht="12.75"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4:15" ht="12.75"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4:15" ht="12.75"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4:15" ht="12.75"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4:15" ht="12.75"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4:15" ht="12.75"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4:15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4:15" ht="12.75"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4:15" ht="12.75"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4:15" ht="12.75"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4:15" ht="12.75"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4:15" ht="12.75"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4:15" ht="12.75"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4:15" ht="12.75"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4:15" ht="12.75"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4:15" ht="12.75"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4:15" ht="12.75"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4:15" ht="12.75"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4:15" ht="12.75"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4:15" ht="12.75"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4:15" ht="12.75"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4:15" ht="12.75"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4:15" ht="12.75"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4:15" ht="12.75"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4:15" ht="12.75"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4:15" ht="12.75"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4:15" ht="12.75"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4:15" ht="12.75"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4:15" ht="12.75"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4:15" ht="12.75"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4:15" ht="12.75"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4:15" ht="12.75"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4:15" ht="12.75"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4:15" ht="12.75"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4:15" ht="12.75"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4:15" ht="12.75"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4:15" ht="12.75"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4:15" ht="12.75"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4:15" ht="12.75"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4:15" ht="12.75"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4:15" ht="12.75"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4:15" ht="12.75"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4:15" ht="12.75"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4:15" ht="12.75"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4:15" ht="12.75"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4:15" ht="12.75"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4:15" ht="12.75"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4:15" ht="12.75"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4:15" ht="12.75"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4:15" ht="12.75"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4:15" ht="12.75"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4:15" ht="12.75"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4:15" ht="12.75"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4:15" ht="12.75"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4:15" ht="12.75"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4:15" ht="12.75"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4:15" ht="12.75"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4:15" ht="12.75"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4:15" ht="12.75"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4:15" ht="12.75"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4:15" ht="12.75"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4:15" ht="12.75"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4:15" ht="12.75"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4:15" ht="12.75"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4:15" ht="12.75"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4:15" ht="12.75"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4:15" ht="12.75"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4:15" ht="12.75"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4:15" ht="12.75"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4:15" ht="12.75"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4:15" ht="12.75"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4:15" ht="12.75"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4:15" ht="12.75"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4:15" ht="12.75"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4:15" ht="12.75"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4:15" ht="12.75"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4:15" ht="12.75"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4:15" ht="12.75"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4:15" ht="12.75"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4:15" ht="12.75"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4:15" ht="12.75"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4:15" ht="12.75"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4:15" ht="12.75"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4:15" ht="12.75"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4:15" ht="12.75"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4:15" ht="12.75"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4:15" ht="12.75"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4:15" ht="12.75"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4:15" ht="12.75"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4:15" ht="12.75"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4:15" ht="12.75"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4:15" ht="12.75"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4:15" ht="12.75"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4:15" ht="12.75"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4:15" ht="12.75"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4:15" ht="12.75"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4:15" ht="12.75"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4:15" ht="12.75"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4:15" ht="12.75"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4:15" ht="12.75"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4:15" ht="12.75"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4:15" ht="12.75"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4:15" ht="12.75"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4:15" ht="12.75"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4:15" ht="12.75"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4:15" ht="12.75"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4:15" ht="12.75"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4:15" ht="12.75"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4:15" ht="12.75"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4:15" ht="12.75"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4:15" ht="12.75"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4:15" ht="12.75"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4:15" ht="12.75"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4:15" ht="12.75"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4:15" ht="12.75"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4:15" ht="12.75"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4:15" ht="12.75"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4:15" ht="12.75"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4:15" ht="12.75"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4:15" ht="12.75"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4:15" ht="12.75"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4:15" ht="12.75"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4:15" ht="12.75"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4:15" ht="12.75"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4:15" ht="12.75"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4:15" ht="12.75"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4:15" ht="12.75"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4:15" ht="12.75"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4:15" ht="12.75"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4:15" ht="12.75"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4:15" ht="12.75"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4:15" ht="12.75"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4:15" ht="12.75"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4:15" ht="12.75"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4:15" ht="12.75"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4:15" ht="12.75"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4:15" ht="12.75"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4:15" ht="12.75"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4:15" ht="12.75"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4:15" ht="12.75"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4:15" ht="12.75"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4:15" ht="12.75"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4:15" ht="12.75"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4:15" ht="12.75"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4:15" ht="12.75"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4:15" ht="12.75"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4:15" ht="12.75"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4:15" ht="12.75"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4:15" ht="12.75"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4:15" ht="12.75"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4:15" ht="12.75"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4:15" ht="12.75"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4:15" ht="12.75"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4:15" ht="12.75"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4:15" ht="12.75"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4:15" ht="12.75"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4:15" ht="12.75"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4:15" ht="12.75"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4:15" ht="12.75"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4:15" ht="12.75"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4:15" ht="12.75"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4:15" ht="12.75"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4:15" ht="12.75"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4:15" ht="12.75"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4:15" ht="12.75"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4:15" ht="12.75"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4:15" ht="12.75"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4:15" ht="12.75"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4:15" ht="12.75"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4:15" ht="12.75"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4:15" ht="12.75"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4:15" ht="12.75"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4:15" ht="12.75"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4:15" ht="12.75"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4:15" ht="12.75"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4:15" ht="12.75"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4:15" ht="12.75"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4:15" ht="12.75"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4:15" ht="12.75"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4:15" ht="12.75"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4:15" ht="12.75"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4:15" ht="12.75"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4:15" ht="12.75"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4:15" ht="12.75"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4:15" ht="12.75"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4:15" ht="12.75"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4:15" ht="12.75"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4:15" ht="12.75"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4:15" ht="12.75"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4:15" ht="12.75"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4:15" ht="12.75"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4:15" ht="12.75"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4:15" ht="12.75"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4:15" ht="12.75"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4:15" ht="12.75"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4:15" ht="12.75"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4:15" ht="12.75"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4:15" ht="12.75"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4:15" ht="12.75"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4:15" ht="12.75"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4:15" ht="12.75"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4:15" ht="12.75"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4:15" ht="12.75"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4:15" ht="12.75"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4:15" ht="12.75"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4:15" ht="12.75"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4:15" ht="12.75"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4:15" ht="12.75"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4:15" ht="12.75"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4:15" ht="12.75"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4:15" ht="12.75"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4:15" ht="12.75"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4:15" ht="12.75"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4:15" ht="12.75"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4:15" ht="12.75"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4:15" ht="12.75"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4:15" ht="12.75"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4:15" ht="12.75"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4:15" ht="12.75"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4:15" ht="12.75"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4:15" ht="12.75"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4:15" ht="12.75"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4:15" ht="12.75"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4:15" ht="12.75"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4:15" ht="12.75"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4:15" ht="12.75"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4:15" ht="12.75"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4:15" ht="12.75"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4:15" ht="12.75"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4:15" ht="12.75"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4:15" ht="12.75"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4:15" ht="12.75"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4:15" ht="12.75"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4:15" ht="12.75"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4:15" ht="12.75"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4:15" ht="12.75"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4:15" ht="12.75"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4:15" ht="12.75"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4:15" ht="12.75"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4:15" ht="12.75"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4:15" ht="12.75"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4:15" ht="12.75"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4:15" ht="12.75"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4:15" ht="12.75"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4:15" ht="12.75"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4:15" ht="12.75"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4:15" ht="12.75"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4:15" ht="12.75"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4:15" ht="12.75"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4:15" ht="12.75"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4:15" ht="12.75"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4:15" ht="12.75"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4:15" ht="12.75"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4:15" ht="12.75"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4:15" ht="12.75"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4:15" ht="12.75"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4:15" ht="12.75"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4:15" ht="12.75"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4:15" ht="12.75"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4:15" ht="12.75"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4:15" ht="12.75"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4:15" ht="12.75"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4:15" ht="12.75"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4:15" ht="12.75"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4:15" ht="12.75"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4:15" ht="12.75"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4:15" ht="12.75"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4:15" ht="12.75"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4:15" ht="12.75"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4:15" ht="12.75"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4:15" ht="12.75"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4:15" ht="12.75"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4:15" ht="12.75"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4:15" ht="12.75"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4:15" ht="12.75"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4:15" ht="12.75"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4:15" ht="12.75"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4:15" ht="12.75"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4:15" ht="12.75"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4:15" ht="12.75"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4:15" ht="12.75"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4:15" ht="12.75"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4:15" ht="12.75"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4:15" ht="12.75"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4:15" ht="12.75"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4:15" ht="12.75"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4:15" ht="12.75"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4:15" ht="12.75"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4:15" ht="12.75"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4:15" ht="12.75"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4:15" ht="12.75"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4:15" ht="12.75"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4:15" ht="12.75"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4:15" ht="12.75"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4:15" ht="12.75"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4:15" ht="12.75"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4:15" ht="12.75"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4:15" ht="12.75"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4:15" ht="12.75"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4:15" ht="12.75"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4:15" ht="12.75"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4:15" ht="12.75"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4:15" ht="12.75"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4:15" ht="12.75"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4:15" ht="12.75"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4:15" ht="12.75"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4:15" ht="12.75"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4:15" ht="12.75"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4:15" ht="12.75"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4:15" ht="12.75"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4:15" ht="12.75"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4:15" ht="12.75"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4:15" ht="12.75"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4:15" ht="12.75"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4:15" ht="12.75"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4:15" ht="12.75"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4:15" ht="12.75"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4:15" ht="12.75"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4:15" ht="12.75"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4:15" ht="12.75"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4:15" ht="12.75"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4:15" ht="12.75"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4:15" ht="12.75"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4:15" ht="12.75"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4:15" ht="12.75"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4:15" ht="12.75"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4:15" ht="12.75"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4:15" ht="12.75"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4:15" ht="12.75"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4:15" ht="12.75"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4:15" ht="12.75"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4:15" ht="12.75"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4:15" ht="12.75"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4:15" ht="12.75"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4:15" ht="12.75"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4:15" ht="12.75"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4:15" ht="12.75"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4:15" ht="12.75"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4:15" ht="12.75"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4:15" ht="12.75"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4:15" ht="12.75"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4:15" ht="12.75"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4:15" ht="12.75"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4:15" ht="12.75"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4:15" ht="12.75"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4:15" ht="12.75"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4:15" ht="12.75"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4:15" ht="12.75"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4:15" ht="12.75"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4:15" ht="12.75"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4:15" ht="12.75"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4:15" ht="12.75"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4:15" ht="12.75"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4:15" ht="12.75"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4:15" ht="12.75"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4:15" ht="12.75"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4:15" ht="12.75"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4:15" ht="12.75"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4:15" ht="12.75"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4:15" ht="12.75"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4:15" ht="12.75"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4:15" ht="12.75"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4:15" ht="12.75"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4:15" ht="12.75"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4:15" ht="12.75"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4:15" ht="12.75"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4:15" ht="12.75"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4:15" ht="12.75"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4:15" ht="12.75"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4:15" ht="12.75"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4:15" ht="12.75"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4:15" ht="12.75"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4:15" ht="12.75"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4:15" ht="12.75"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4:15" ht="12.75"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4:15" ht="12.75"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4:15" ht="12.75"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4:15" ht="12.75"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4:15" ht="12.75"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4:15" ht="12.75"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4:15" ht="12.75"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4:15" ht="12.75"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4:15" ht="12.75"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4:15" ht="12.75"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4:15" ht="12.75"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4:15" ht="12.75"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4:15" ht="12.75"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4:15" ht="12.75"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4:15" ht="12.75"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4:15" ht="12.75"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4:15" ht="12.75"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4:15" ht="12.75"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4:15" ht="12.75"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4:15" ht="12.75"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4:15" ht="12.75"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4:15" ht="12.75"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4:15" ht="12.75"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4:15" ht="12.75"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4:15" ht="12.75"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4:15" ht="12.75"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4:15" ht="12.75"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4:15" ht="12.75"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4:15" ht="12.75"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4:15" ht="12.75"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4:15" ht="12.75"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4:15" ht="12.75"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4:15" ht="12.75"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4:15" ht="12.75"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4:15" ht="12.75"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4:15" ht="12.75"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4:15" ht="12.75"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4:15" ht="12.75"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4:15" ht="12.75"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</row>
    <row r="1002" spans="4:15" ht="12.75"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</row>
    <row r="1003" spans="4:15" ht="12.75"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4:15" ht="12.75"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4:15" ht="12.75"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</row>
    <row r="1006" spans="4:15" ht="12.75"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</row>
    <row r="1007" spans="4:15" ht="12.75"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4:15" ht="12.75"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4:15" ht="12.75"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</row>
    <row r="1010" spans="4:15" ht="12.75"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</row>
    <row r="1011" spans="4:15" ht="12.75"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4:15" ht="12.75"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4:15" ht="12.75"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</row>
    <row r="1014" spans="4:15" ht="12.75"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</row>
    <row r="1015" spans="4:15" ht="12.75"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4:15" ht="12.75"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4:15" ht="12.75"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</row>
    <row r="1018" spans="4:15" ht="12.75"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</row>
    <row r="1019" spans="4:15" ht="12.75"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4:15" ht="12.75"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4:15" ht="12.75"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</row>
    <row r="1022" spans="4:15" ht="12.75"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</row>
    <row r="1023" spans="4:15" ht="12.75"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024" spans="4:15" ht="12.75"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</row>
    <row r="1025" spans="4:15" ht="12.75"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</row>
    <row r="1026" spans="4:15" ht="12.75"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</row>
    <row r="1027" spans="4:15" ht="12.75"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</row>
    <row r="1028" spans="4:15" ht="12.75"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</row>
    <row r="1029" spans="4:15" ht="12.75"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</row>
    <row r="1030" spans="4:15" ht="12.75"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</row>
    <row r="1031" spans="4:15" ht="12.75"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</row>
    <row r="1032" spans="4:15" ht="12.75"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</row>
    <row r="1033" spans="4:15" ht="12.75"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</row>
    <row r="1034" spans="4:15" ht="12.75"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</row>
    <row r="1035" spans="4:15" ht="12.75"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</row>
    <row r="1036" spans="4:15" ht="12.75"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</row>
    <row r="1037" spans="4:15" ht="12.75"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</row>
    <row r="1038" spans="4:15" ht="12.75"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</row>
    <row r="1039" spans="4:15" ht="12.75"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</row>
    <row r="1040" spans="4:15" ht="12.75"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</row>
    <row r="1041" spans="4:15" ht="12.75"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</row>
    <row r="1042" spans="4:15" ht="12.75"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</row>
    <row r="1043" spans="4:15" ht="12.75"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</row>
    <row r="1044" spans="4:15" ht="12.75"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</row>
    <row r="1045" spans="4:15" ht="12.75"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</row>
    <row r="1046" spans="4:15" ht="12.75"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</row>
    <row r="1047" spans="4:15" ht="12.75"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</row>
    <row r="1048" spans="4:15" ht="12.75"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</row>
    <row r="1049" spans="4:15" ht="12.75"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</row>
    <row r="1050" spans="4:15" ht="12.75"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</row>
    <row r="1051" spans="4:15" ht="12.75"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</row>
    <row r="1052" spans="4:15" ht="12.75"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</row>
    <row r="1053" spans="4:15" ht="12.75"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</row>
    <row r="1054" spans="4:15" ht="12.75"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</row>
    <row r="1055" spans="4:15" ht="12.75"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</row>
    <row r="1056" spans="4:15" ht="12.75"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</row>
    <row r="1057" spans="4:15" ht="12.75"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</row>
    <row r="1058" spans="4:15" ht="12.75"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</row>
    <row r="1059" spans="4:15" ht="12.75"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</row>
    <row r="1060" spans="4:15" ht="12.75"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</row>
    <row r="1061" spans="4:15" ht="12.75"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</row>
    <row r="1062" spans="4:15" ht="12.75"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</row>
    <row r="1063" spans="4:15" ht="12.75"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4:15" ht="12.75"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</row>
    <row r="1065" spans="4:15" ht="12.75"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</row>
    <row r="1066" spans="4:15" ht="12.75"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</row>
    <row r="1067" spans="4:15" ht="12.75"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</row>
    <row r="1068" spans="4:15" ht="12.75"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</row>
    <row r="1069" spans="4:15" ht="12.75"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</row>
    <row r="1070" spans="4:15" ht="12.75"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</row>
    <row r="1071" spans="4:15" ht="12.75"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</row>
    <row r="1072" spans="4:15" ht="12.75"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</row>
    <row r="1073" spans="4:15" ht="12.75"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</row>
    <row r="1074" spans="4:15" ht="12.75"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</row>
    <row r="1075" spans="4:15" ht="12.75"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</row>
    <row r="1076" spans="4:15" ht="12.75"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</row>
    <row r="1077" spans="4:15" ht="12.75"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</row>
    <row r="1078" spans="4:15" ht="12.75"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</row>
    <row r="1079" spans="4:15" ht="12.75"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</row>
    <row r="1080" spans="4:15" ht="12.75"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</row>
    <row r="1081" spans="4:15" ht="12.75"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</row>
    <row r="1082" spans="4:15" ht="12.75"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</row>
    <row r="1083" spans="4:15" ht="12.75"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</row>
    <row r="1084" spans="4:15" ht="12.75"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</row>
    <row r="1085" spans="4:15" ht="12.75"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</row>
    <row r="1086" spans="4:15" ht="12.75"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</row>
    <row r="1087" spans="4:15" ht="12.75"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</row>
    <row r="1088" spans="4:15" ht="12.75"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</row>
    <row r="1089" spans="4:15" ht="12.75"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</row>
    <row r="1090" spans="4:15" ht="12.75"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</row>
    <row r="1091" spans="4:15" ht="12.75"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</row>
    <row r="1092" spans="4:15" ht="12.75"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</row>
    <row r="1093" spans="4:15" ht="12.75"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</row>
    <row r="1094" spans="4:15" ht="12.75"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</row>
    <row r="1095" spans="4:15" ht="12.75"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</row>
    <row r="1096" spans="4:15" ht="12.75"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</row>
    <row r="1097" spans="4:15" ht="12.75"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</row>
    <row r="1098" spans="4:15" ht="12.75"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</row>
    <row r="1099" spans="4:15" ht="12.75"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</row>
    <row r="1100" spans="4:15" ht="12.75"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</row>
    <row r="1101" spans="4:15" ht="12.75"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</row>
    <row r="1102" spans="4:15" ht="12.75"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</row>
    <row r="1103" spans="4:15" ht="12.75"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</row>
    <row r="1104" spans="4:15" ht="12.75"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</row>
    <row r="1105" spans="4:15" ht="12.75"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</row>
    <row r="1106" spans="4:15" ht="12.75"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</row>
    <row r="1107" spans="4:15" ht="12.75"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</row>
    <row r="1108" spans="4:15" ht="12.75"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</row>
    <row r="1109" spans="4:15" ht="12.75"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</row>
    <row r="1110" spans="4:15" ht="12.75"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</row>
    <row r="1111" spans="4:15" ht="12.75"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</row>
    <row r="1112" spans="4:15" ht="12.75"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</row>
    <row r="1113" spans="4:15" ht="12.75"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</row>
    <row r="1114" spans="4:15" ht="12.75"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</row>
    <row r="1115" spans="4:15" ht="12.75"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</row>
    <row r="1116" spans="4:15" ht="12.75"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</row>
    <row r="1117" spans="4:15" ht="12.75"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</row>
    <row r="1118" spans="4:15" ht="12.75"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</row>
    <row r="1119" spans="4:15" ht="12.75"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</row>
    <row r="1120" spans="4:15" ht="12.75"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</row>
    <row r="1121" spans="4:15" ht="12.75"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</row>
    <row r="1122" spans="4:15" ht="12.75"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</row>
    <row r="1123" spans="4:15" ht="12.75"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</row>
    <row r="1124" spans="4:15" ht="12.75"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</row>
    <row r="1125" spans="4:15" ht="12.75"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</row>
    <row r="1126" spans="4:15" ht="12.75"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</row>
    <row r="1127" spans="4:15" ht="12.75"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</row>
    <row r="1128" spans="4:15" ht="12.75"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</row>
    <row r="1129" spans="4:15" ht="12.75"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</row>
    <row r="1130" spans="4:15" ht="12.75"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</row>
    <row r="1131" spans="4:15" ht="12.75"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</row>
    <row r="1132" spans="4:15" ht="12.75"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</row>
    <row r="1133" spans="4:15" ht="12.75"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</row>
    <row r="1134" spans="4:15" ht="12.75"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</row>
    <row r="1135" spans="4:15" ht="12.75"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</row>
    <row r="1136" spans="4:15" ht="12.75"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</row>
    <row r="1137" spans="4:15" ht="12.75"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</row>
    <row r="1138" spans="4:15" ht="12.75"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</row>
    <row r="1139" spans="4:15" ht="12.75"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</row>
    <row r="1140" spans="4:15" ht="12.75"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</row>
    <row r="1141" spans="4:15" ht="12.75"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</row>
    <row r="1142" spans="4:15" ht="12.75"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</row>
    <row r="1143" spans="4:15" ht="12.75"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</row>
    <row r="1144" spans="4:15" ht="12.75"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</row>
    <row r="1145" spans="4:15" ht="12.75"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</row>
    <row r="1146" spans="4:15" ht="12.75"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</row>
    <row r="1147" spans="4:15" ht="12.75"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</row>
    <row r="1148" spans="4:15" ht="12.75"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</row>
    <row r="1149" spans="4:15" ht="12.75"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</row>
    <row r="1150" spans="4:15" ht="12.75"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</row>
    <row r="1151" spans="4:15" ht="12.75"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</row>
    <row r="1152" spans="4:15" ht="12.75"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</row>
    <row r="1153" spans="4:15" ht="12.75"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</row>
    <row r="1154" spans="4:15" ht="12.75"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</row>
    <row r="1155" spans="4:15" ht="12.75"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</row>
    <row r="1156" spans="4:15" ht="12.75"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</row>
    <row r="1157" spans="4:15" ht="12.75"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</row>
    <row r="1158" spans="4:15" ht="12.75"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</row>
    <row r="1159" spans="4:15" ht="12.75"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</row>
    <row r="1160" spans="4:15" ht="12.75"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</row>
    <row r="1161" spans="4:15" ht="12.75"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</row>
    <row r="1162" spans="4:15" ht="12.75"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</row>
    <row r="1163" spans="4:15" ht="12.75"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</row>
    <row r="1164" spans="4:15" ht="12.75"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</row>
    <row r="1165" spans="4:15" ht="12.75"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</row>
    <row r="1166" spans="4:15" ht="12.75"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</row>
    <row r="1167" spans="4:15" ht="12.75"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</row>
    <row r="1168" spans="4:15" ht="12.75"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</row>
    <row r="1169" spans="4:15" ht="12.75"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</row>
    <row r="1170" spans="4:15" ht="12.75"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</row>
    <row r="1171" spans="4:15" ht="12.75"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</row>
    <row r="1172" spans="4:15" ht="12.75"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</row>
    <row r="1173" spans="4:15" ht="12.75"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</row>
    <row r="1174" spans="4:15" ht="12.75"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</row>
    <row r="1175" spans="4:15" ht="12.75"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</row>
    <row r="1176" spans="4:15" ht="12.75"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</row>
    <row r="1177" spans="4:15" ht="12.75"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</row>
    <row r="1178" spans="4:15" ht="12.75"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</row>
    <row r="1179" spans="4:15" ht="12.75"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</row>
    <row r="1180" spans="4:15" ht="12.75"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</row>
    <row r="1181" spans="4:15" ht="12.75"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</row>
    <row r="1182" spans="4:15" ht="12.75"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</row>
    <row r="1183" spans="4:15" ht="12.75"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</row>
    <row r="1184" spans="4:15" ht="12.75"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</row>
    <row r="1185" spans="4:15" ht="12.75"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</row>
    <row r="1186" spans="4:15" ht="12.75"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</row>
    <row r="1187" spans="4:15" ht="12.75"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</row>
    <row r="1188" spans="4:15" ht="12.75"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</row>
    <row r="1189" spans="4:15" ht="12.75"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</row>
    <row r="1190" spans="4:15" ht="12.75"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</row>
    <row r="1191" spans="4:15" ht="12.75"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</row>
    <row r="1192" spans="4:15" ht="12.75"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</row>
    <row r="1193" spans="4:15" ht="12.75"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</row>
    <row r="1194" spans="4:15" ht="12.75"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</row>
    <row r="1195" spans="4:15" ht="12.75"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</row>
    <row r="1196" spans="4:15" ht="12.75"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</row>
    <row r="1197" spans="4:15" ht="12.75"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</row>
    <row r="1198" spans="4:15" ht="12.75"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</row>
    <row r="1199" spans="4:15" ht="12.75"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</row>
    <row r="1200" spans="4:15" ht="12.75"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</row>
    <row r="1201" spans="4:15" ht="12.75"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</row>
    <row r="1202" spans="4:15" ht="12.75"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</row>
    <row r="1203" spans="4:15" ht="12.75"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</row>
    <row r="1204" spans="4:15" ht="12.75"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</row>
    <row r="1205" spans="4:15" ht="12.75"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</row>
    <row r="1206" spans="4:15" ht="12.75"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</row>
    <row r="1207" spans="4:15" ht="12.75"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</row>
    <row r="1208" spans="4:15" ht="12.75"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</row>
    <row r="1209" spans="4:15" ht="12.75"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</row>
    <row r="1210" spans="4:15" ht="12.75"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</row>
    <row r="1211" spans="4:15" ht="12.75"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</row>
    <row r="1212" spans="4:15" ht="12.75"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</row>
    <row r="1213" spans="4:15" ht="12.75"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</row>
    <row r="1214" spans="4:15" ht="12.75"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</row>
    <row r="1215" spans="4:15" ht="12.75"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</row>
    <row r="1216" spans="4:15" ht="12.75"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</row>
    <row r="1217" spans="4:15" ht="12.75"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</row>
    <row r="1218" spans="4:15" ht="12.75"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</row>
    <row r="1219" spans="4:15" ht="12.75"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</row>
    <row r="1220" spans="4:15" ht="12.75"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</row>
    <row r="1221" spans="4:15" ht="12.75"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</row>
    <row r="1222" spans="4:15" ht="12.75"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</row>
    <row r="1223" spans="4:15" ht="12.75"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</row>
    <row r="1224" spans="4:15" ht="12.75"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</row>
    <row r="1225" spans="4:15" ht="12.75"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</row>
    <row r="1226" spans="4:15" ht="12.75"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</row>
    <row r="1227" spans="4:15" ht="12.75"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</row>
    <row r="1228" spans="4:15" ht="12.75"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</row>
    <row r="1229" spans="4:15" ht="12.75"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</row>
    <row r="1230" spans="4:15" ht="12.75"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</row>
    <row r="1231" spans="4:15" ht="12.75"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</row>
    <row r="1232" spans="4:15" ht="12.75"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</row>
    <row r="1233" spans="4:15" ht="12.75"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</row>
    <row r="1234" spans="4:15" ht="12.75"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</row>
    <row r="1235" spans="4:15" ht="12.75"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</row>
    <row r="1236" spans="4:15" ht="12.75"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</row>
    <row r="1237" spans="4:15" ht="12.75"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</row>
    <row r="1238" spans="4:15" ht="12.75"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</row>
    <row r="1239" spans="4:15" ht="12.75"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</row>
    <row r="1240" spans="4:15" ht="12.75"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</row>
    <row r="1241" spans="4:15" ht="12.75"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</row>
    <row r="1242" spans="4:15" ht="12.75"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</row>
    <row r="1243" spans="4:15" ht="12.75"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</row>
    <row r="1244" spans="4:15" ht="12.75"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</row>
    <row r="1245" spans="4:15" ht="12.75"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</row>
    <row r="1246" spans="4:15" ht="12.75"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</row>
    <row r="1247" spans="4:15" ht="12.75"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</row>
    <row r="1248" spans="4:15" ht="12.75"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</row>
    <row r="1249" spans="4:15" ht="12.75"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</row>
    <row r="1250" spans="4:15" ht="12.75"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</row>
    <row r="1251" spans="4:15" ht="12.75"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</row>
    <row r="1252" spans="4:15" ht="12.75"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</row>
    <row r="1253" spans="4:15" ht="12.75"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</row>
    <row r="1254" spans="4:15" ht="12.75"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</row>
    <row r="1255" spans="4:15" ht="12.75"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</row>
    <row r="1256" spans="4:15" ht="12.75"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</row>
    <row r="1257" spans="4:15" ht="12.75"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</row>
    <row r="1258" spans="4:15" ht="12.75"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</row>
    <row r="1259" spans="4:15" ht="12.75"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</row>
    <row r="1260" spans="4:15" ht="12.75"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</row>
    <row r="1261" spans="4:15" ht="12.75"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</row>
    <row r="1262" spans="4:15" ht="12.75"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</row>
    <row r="1263" spans="4:15" ht="12.75"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</row>
    <row r="1264" spans="4:15" ht="12.75"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</row>
    <row r="1265" spans="4:15" ht="12.75"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</row>
    <row r="1266" spans="4:15" ht="12.75"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</row>
    <row r="1267" spans="4:15" ht="12.75"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</row>
    <row r="1268" spans="4:15" ht="12.75"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</row>
    <row r="1269" spans="4:15" ht="12.75"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</row>
    <row r="1270" spans="4:15" ht="12.75"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</row>
    <row r="1271" spans="4:15" ht="12.75"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</row>
    <row r="1272" spans="4:15" ht="12.75"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</row>
    <row r="1273" spans="4:15" ht="12.75"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</row>
    <row r="1274" spans="4:15" ht="12.75"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</row>
    <row r="1275" spans="4:15" ht="12.75"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</row>
    <row r="1276" spans="4:15" ht="12.75"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</row>
    <row r="1277" spans="4:15" ht="12.75"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</row>
    <row r="1278" spans="4:15" ht="12.75"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</row>
    <row r="1279" spans="4:15" ht="12.75"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</row>
    <row r="1280" spans="4:15" ht="12.75"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</row>
    <row r="1281" spans="4:15" ht="12.75"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</row>
    <row r="1282" spans="4:15" ht="12.75"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</row>
    <row r="1283" spans="4:15" ht="12.75"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</row>
    <row r="1284" spans="4:15" ht="12.75"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</row>
    <row r="1285" spans="4:15" ht="12.75"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</row>
    <row r="1286" spans="4:15" ht="12.75"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</row>
    <row r="1287" spans="4:15" ht="12.75"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</row>
    <row r="1288" spans="4:15" ht="12.75"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</row>
    <row r="1289" spans="4:15" ht="12.75"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</row>
    <row r="1290" spans="4:15" ht="12.75"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</row>
    <row r="1291" spans="4:15" ht="12.75"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</row>
    <row r="1292" spans="4:15" ht="12.75"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</row>
    <row r="1293" spans="4:15" ht="12.75"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</row>
    <row r="1294" spans="4:15" ht="12.75"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</row>
    <row r="1295" spans="4:15" ht="12.75"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</row>
    <row r="1296" spans="4:15" ht="12.75"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</row>
    <row r="1297" spans="4:15" ht="12.75"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</row>
    <row r="1298" spans="4:15" ht="12.75"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</row>
    <row r="1299" spans="4:15" ht="12.75"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</row>
    <row r="1300" spans="4:15" ht="12.75"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</row>
    <row r="1301" spans="4:15" ht="12.75"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</row>
    <row r="1302" spans="4:15" ht="12.75"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</row>
    <row r="1303" spans="4:15" ht="12.75"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</row>
    <row r="1304" spans="4:15" ht="12.75"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</row>
    <row r="1305" spans="4:15" ht="12.75"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</row>
    <row r="1306" spans="4:15" ht="12.75"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</row>
    <row r="1307" spans="4:15" ht="12.75"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</row>
    <row r="1308" spans="4:15" ht="12.75"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</row>
    <row r="1309" spans="4:15" ht="12.75"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</row>
    <row r="1310" spans="4:15" ht="12.75"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</row>
    <row r="1311" spans="4:15" ht="12.75"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</row>
    <row r="1312" spans="4:15" ht="12.75"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</row>
    <row r="1313" spans="4:15" ht="12.75"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</row>
    <row r="1314" spans="4:15" ht="12.75"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</row>
    <row r="1315" spans="4:15" ht="12.75"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</row>
    <row r="1316" spans="4:15" ht="12.75"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</row>
    <row r="1317" spans="4:15" ht="12.75"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</row>
    <row r="1318" spans="4:15" ht="12.75"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</row>
    <row r="1319" spans="4:15" ht="12.75"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</row>
    <row r="1320" spans="4:15" ht="12.75"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</row>
    <row r="1321" spans="4:15" ht="12.75"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</row>
    <row r="1322" spans="4:15" ht="12.75"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</row>
    <row r="1323" spans="4:15" ht="12.75"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</row>
    <row r="1324" spans="4:15" ht="12.75"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</row>
    <row r="1325" spans="4:15" ht="12.75"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</row>
    <row r="1326" spans="4:15" ht="12.75"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</row>
    <row r="1327" spans="4:15" ht="12.75"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</row>
    <row r="1328" spans="4:15" ht="12.75"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</row>
    <row r="1329" spans="4:15" ht="12.75"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</row>
    <row r="1330" spans="4:15" ht="12.75"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</row>
    <row r="1331" spans="4:15" ht="12.75"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</row>
    <row r="1332" spans="4:15" ht="12.75"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</row>
    <row r="1333" spans="4:15" ht="12.75"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</row>
    <row r="1334" spans="4:15" ht="12.75"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</row>
    <row r="1335" spans="4:15" ht="12.75"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</row>
    <row r="1336" spans="4:15" ht="12.75"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</row>
    <row r="1337" spans="4:15" ht="12.75"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</row>
    <row r="1338" spans="4:15" ht="12.75"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</row>
    <row r="1339" spans="4:15" ht="12.75"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</row>
    <row r="1340" spans="4:15" ht="12.75"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</row>
    <row r="1341" spans="4:15" ht="12.75"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</row>
    <row r="1342" spans="4:15" ht="12.75"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</row>
    <row r="1343" spans="4:15" ht="12.75"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</row>
    <row r="1344" spans="4:15" ht="12.75"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</row>
    <row r="1345" spans="4:15" ht="12.75"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</row>
    <row r="1346" spans="4:15" ht="12.75"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</row>
    <row r="1347" spans="4:15" ht="12.75"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</row>
    <row r="1348" spans="4:15" ht="12.75"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</row>
    <row r="1349" spans="4:15" ht="12.75"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</row>
    <row r="1350" spans="4:15" ht="12.75"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</row>
    <row r="1351" spans="4:15" ht="12.75"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</row>
    <row r="1352" spans="4:15" ht="12.75"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</row>
    <row r="1353" spans="4:15" ht="12.75"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</row>
    <row r="1354" spans="4:15" ht="12.75"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</row>
    <row r="1355" spans="4:15" ht="12.75"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</row>
    <row r="1356" spans="4:15" ht="12.75"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</row>
    <row r="1357" spans="4:15" ht="12.75"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</row>
    <row r="1358" spans="4:15" ht="12.75"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</row>
    <row r="1359" spans="4:15" ht="12.75"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</row>
    <row r="1360" spans="4:15" ht="12.75"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</row>
    <row r="1361" spans="4:15" ht="12.75"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</row>
    <row r="1362" spans="4:15" ht="12.75"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</row>
    <row r="1363" spans="4:15" ht="12.75"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</row>
    <row r="1364" spans="4:15" ht="12.75"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</row>
    <row r="1365" spans="4:15" ht="12.75"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</row>
    <row r="1366" spans="4:15" ht="12.75"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</row>
    <row r="1367" spans="4:15" ht="12.75"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</row>
    <row r="1368" spans="4:15" ht="12.75"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</row>
    <row r="1369" spans="4:15" ht="12.75"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</row>
    <row r="1370" spans="4:15" ht="12.75"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</row>
    <row r="1371" spans="4:15" ht="12.75"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</row>
    <row r="1372" spans="4:15" ht="12.75"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</row>
    <row r="1373" spans="4:15" ht="12.75"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</row>
    <row r="1374" spans="4:15" ht="12.75"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</row>
    <row r="1375" spans="4:15" ht="12.75"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</row>
    <row r="1376" spans="4:15" ht="12.75"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</row>
    <row r="1377" spans="4:15" ht="12.75"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</row>
    <row r="1378" spans="4:15" ht="12.75"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</row>
    <row r="1379" spans="4:15" ht="12.75"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</row>
    <row r="1380" spans="4:15" ht="12.75"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</row>
    <row r="1381" spans="4:15" ht="12.75"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</row>
    <row r="1382" spans="4:15" ht="12.75"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</row>
    <row r="1383" spans="4:15" ht="12.75"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</row>
    <row r="1384" spans="4:15" ht="12.75"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</row>
    <row r="1385" spans="4:15" ht="12.75"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</row>
    <row r="1386" spans="4:15" ht="12.75"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</row>
    <row r="1387" spans="4:15" ht="12.75"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</row>
    <row r="1388" spans="4:15" ht="12.75"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</row>
    <row r="1389" spans="4:15" ht="12.75"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</row>
    <row r="1390" spans="4:15" ht="12.75"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</row>
    <row r="1391" spans="4:15" ht="12.75"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</row>
    <row r="1392" spans="4:15" ht="12.75"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</row>
    <row r="1393" spans="4:15" ht="12.75"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</row>
    <row r="1394" spans="4:15" ht="12.75"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</row>
    <row r="1395" spans="4:15" ht="12.75"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</row>
    <row r="1396" spans="4:15" ht="12.75"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</row>
    <row r="1397" spans="4:15" ht="12.75"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</row>
    <row r="1398" spans="4:15" ht="12.75"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</row>
    <row r="1399" spans="4:15" ht="12.75"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</row>
    <row r="1400" spans="4:15" ht="12.75"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</row>
    <row r="1401" spans="4:15" ht="12.75"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</row>
    <row r="1402" spans="4:15" ht="12.75"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</row>
    <row r="1403" spans="4:15" ht="12.75"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</row>
    <row r="1404" spans="4:15" ht="12.75"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</row>
    <row r="1405" spans="4:15" ht="12.75"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</row>
    <row r="1406" spans="4:15" ht="12.75"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</row>
    <row r="1407" spans="4:15" ht="12.75"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</row>
    <row r="1408" spans="4:15" ht="12.75"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</row>
    <row r="1409" spans="4:15" ht="12.75"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</row>
    <row r="1410" spans="4:15" ht="12.75"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</row>
    <row r="1411" spans="4:15" ht="12.75"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</row>
    <row r="1412" spans="4:15" ht="12.75"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</row>
    <row r="1413" spans="4:15" ht="12.75"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</row>
    <row r="1414" spans="4:15" ht="12.75"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</row>
    <row r="1415" spans="4:15" ht="12.75"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</row>
    <row r="1416" spans="4:15" ht="12.75"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</row>
    <row r="1417" spans="4:15" ht="12.75"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</row>
    <row r="1418" spans="4:15" ht="12.75"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</row>
    <row r="1419" spans="4:15" ht="12.75"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</row>
    <row r="1420" spans="4:15" ht="12.75"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</row>
    <row r="1421" spans="4:15" ht="12.75"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</row>
    <row r="1422" spans="4:15" ht="12.75"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</row>
    <row r="1423" spans="4:15" ht="12.75"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</row>
    <row r="1424" spans="4:15" ht="12.75"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</row>
    <row r="1425" spans="4:15" ht="12.75"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</row>
    <row r="1426" spans="4:15" ht="12.75"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</row>
    <row r="1427" spans="4:15" ht="12.75"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</row>
    <row r="1428" spans="4:15" ht="12.75"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</row>
    <row r="1429" spans="4:15" ht="12.75"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</row>
    <row r="1430" spans="4:15" ht="12.75"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</row>
    <row r="1431" spans="4:15" ht="12.75"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</row>
    <row r="1432" spans="4:15" ht="12.75"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</row>
    <row r="1433" spans="4:15" ht="12.75"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</row>
    <row r="1434" spans="4:15" ht="12.75"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</row>
    <row r="1435" spans="4:15" ht="12.75"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</row>
    <row r="1436" spans="4:15" ht="12.75"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</row>
    <row r="1437" spans="4:15" ht="12.75"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</row>
    <row r="1438" spans="4:15" ht="12.75"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</row>
    <row r="1439" spans="4:15" ht="12.75"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</row>
    <row r="1440" spans="4:15" ht="12.75"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</row>
    <row r="1441" spans="4:15" ht="12.75"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</row>
    <row r="1442" spans="4:15" ht="12.75"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</row>
    <row r="1443" spans="4:15" ht="12.75"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</row>
    <row r="1444" spans="4:15" ht="12.75"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</row>
    <row r="1445" spans="4:15" ht="12.75"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</row>
    <row r="1446" spans="4:15" ht="12.75"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</row>
    <row r="1447" spans="4:15" ht="12.75"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</row>
    <row r="1448" spans="4:15" ht="12.75"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</row>
    <row r="1449" spans="4:15" ht="12.75"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</row>
    <row r="1450" spans="4:15" ht="12.75"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</row>
    <row r="1451" spans="4:15" ht="12.75"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</row>
    <row r="1452" spans="4:15" ht="12.75"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</row>
    <row r="1453" spans="4:15" ht="12.75"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</row>
    <row r="1454" spans="4:15" ht="12.75"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</row>
    <row r="1455" spans="4:15" ht="12.75"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</row>
    <row r="1456" spans="4:15" ht="12.75"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</row>
    <row r="1457" spans="4:15" ht="12.75"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</row>
    <row r="1458" spans="4:15" ht="12.75"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</row>
    <row r="1459" spans="4:15" ht="12.75"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</row>
    <row r="1460" spans="4:15" ht="12.75"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</row>
    <row r="1461" spans="4:15" ht="12.75"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</row>
    <row r="1462" spans="4:15" ht="12.75"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</row>
    <row r="1463" spans="4:15" ht="12.75"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</row>
    <row r="1464" spans="4:15" ht="12.75"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</row>
    <row r="1465" spans="4:15" ht="12.75"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</row>
    <row r="1466" spans="4:15" ht="12.75"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</row>
    <row r="1467" spans="4:15" ht="12.75"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</row>
    <row r="1468" spans="4:15" ht="12.75"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</row>
    <row r="1469" spans="4:15" ht="12.75"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</row>
    <row r="1470" spans="4:15" ht="12.75"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</row>
    <row r="1471" spans="4:15" ht="12.75"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</row>
    <row r="1472" spans="4:15" ht="12.75"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</row>
    <row r="1473" spans="4:15" ht="12.75"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</row>
    <row r="1474" spans="4:15" ht="12.75"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</row>
    <row r="1475" spans="4:15" ht="12.75"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</row>
    <row r="1476" spans="4:15" ht="12.75"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</row>
    <row r="1477" spans="4:15" ht="12.75"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</row>
    <row r="1478" spans="4:15" ht="12.75"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</row>
    <row r="1479" spans="4:15" ht="12.75"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</row>
    <row r="1480" spans="4:15" ht="12.75"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</row>
    <row r="1481" spans="4:15" ht="12.75"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</row>
    <row r="1482" spans="4:15" ht="12.75"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</row>
    <row r="1483" spans="4:15" ht="12.75"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</row>
    <row r="1484" spans="4:15" ht="12.75"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</row>
    <row r="1485" spans="4:15" ht="12.75"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</row>
    <row r="1486" spans="4:15" ht="12.75"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</row>
    <row r="1487" spans="4:15" ht="12.75"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</row>
    <row r="1488" spans="4:15" ht="12.75"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</row>
    <row r="1489" spans="4:15" ht="12.75"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</row>
    <row r="1490" spans="4:15" ht="12.75"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</row>
    <row r="1491" spans="4:15" ht="12.75"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</row>
    <row r="1492" spans="4:15" ht="12.75"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</row>
    <row r="1493" spans="4:15" ht="12.75"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</row>
    <row r="1494" spans="4:15" ht="12.75"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</row>
    <row r="1495" spans="4:15" ht="12.75"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</row>
    <row r="1496" spans="4:15" ht="12.75"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</row>
    <row r="1497" spans="4:15" ht="12.75"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</row>
    <row r="1498" spans="4:15" ht="12.75"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</row>
    <row r="1499" spans="4:15" ht="12.75"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</row>
    <row r="1500" spans="4:15" ht="12.75"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</row>
    <row r="1501" spans="4:15" ht="12.75"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</row>
    <row r="1502" spans="4:15" ht="12.75"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</row>
    <row r="1503" spans="4:15" ht="12.75"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</row>
    <row r="1504" spans="4:15" ht="12.75"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</row>
    <row r="1505" spans="4:15" ht="12.75"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</row>
    <row r="1506" spans="4:15" ht="12.75"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</row>
    <row r="1507" spans="4:15" ht="12.75"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</row>
    <row r="1508" spans="4:15" ht="12.75"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</row>
    <row r="1509" spans="4:15" ht="12.75"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</row>
    <row r="1510" spans="4:15" ht="12.75"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</row>
    <row r="1511" spans="4:15" ht="12.75"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</row>
    <row r="1512" spans="4:15" ht="12.75"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</row>
    <row r="1513" spans="4:15" ht="12.75"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</row>
    <row r="1514" spans="4:15" ht="12.75"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</row>
    <row r="1515" spans="4:15" ht="12.75"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</row>
    <row r="1516" spans="4:15" ht="12.75"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</row>
    <row r="1517" spans="4:15" ht="12.75"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</row>
    <row r="1518" spans="4:15" ht="12.75"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</row>
    <row r="1519" spans="4:15" ht="12.75"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</row>
    <row r="1520" spans="4:15" ht="12.75"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</row>
    <row r="1521" spans="4:15" ht="12.75"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</row>
    <row r="1522" spans="4:15" ht="12.75"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</row>
    <row r="1523" spans="4:15" ht="12.75"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</row>
    <row r="1524" spans="4:15" ht="12.75"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</row>
    <row r="1525" spans="4:15" ht="12.75"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</row>
    <row r="1526" spans="4:15" ht="12.75"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</row>
    <row r="1527" spans="4:15" ht="12.75"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</row>
    <row r="1528" spans="4:15" ht="12.75"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</row>
    <row r="1529" spans="4:15" ht="12.75"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</row>
    <row r="1530" spans="4:15" ht="12.75"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</row>
    <row r="1531" spans="4:15" ht="12.75"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</row>
    <row r="1532" spans="4:15" ht="12.75"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</row>
    <row r="1533" spans="4:15" ht="12.75"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</row>
    <row r="1534" spans="4:15" ht="12.75"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</row>
    <row r="1535" spans="4:15" ht="12.75"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</row>
    <row r="1536" spans="4:15" ht="12.75"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</row>
    <row r="1537" spans="4:15" ht="12.75"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</row>
    <row r="1538" spans="4:15" ht="12.75"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</row>
    <row r="1539" spans="4:15" ht="12.75"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</row>
    <row r="1540" spans="4:15" ht="12.75"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</row>
    <row r="1541" spans="4:15" ht="12.75"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</row>
    <row r="1542" spans="4:15" ht="12.75"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</row>
    <row r="1543" spans="4:15" ht="12.75"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</row>
    <row r="1544" spans="4:15" ht="12.75"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</row>
    <row r="1545" spans="4:15" ht="12.75"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</row>
    <row r="1546" spans="4:15" ht="12.75"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</row>
    <row r="1547" spans="4:15" ht="12.75"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</row>
    <row r="1548" spans="4:15" ht="12.75"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</row>
    <row r="1549" spans="4:15" ht="12.75"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</row>
    <row r="1550" spans="4:15" ht="12.75"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</row>
    <row r="1551" spans="4:15" ht="12.75"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</row>
    <row r="1552" spans="4:15" ht="12.75"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</row>
    <row r="1553" spans="4:15" ht="12.75"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</row>
    <row r="1554" spans="4:15" ht="12.75"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</row>
    <row r="1555" spans="4:15" ht="12.75"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</row>
    <row r="1556" spans="4:15" ht="12.75"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</row>
    <row r="1557" spans="4:15" ht="12.75"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</row>
    <row r="1558" spans="4:15" ht="12.75"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</row>
    <row r="1559" spans="4:15" ht="12.75"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</row>
    <row r="1560" spans="4:15" ht="12.75"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</row>
    <row r="1561" spans="4:15" ht="12.75"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</row>
    <row r="1562" spans="4:15" ht="12.75"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</row>
    <row r="1563" spans="4:15" ht="12.75"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</row>
    <row r="1564" spans="4:15" ht="12.75"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</row>
    <row r="1565" spans="4:15" ht="12.75"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</row>
    <row r="1566" spans="4:15" ht="12.75"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</row>
    <row r="1567" spans="4:15" ht="12.75"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</row>
    <row r="1568" spans="4:15" ht="12.75"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</row>
    <row r="1569" spans="4:15" ht="12.75"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</row>
    <row r="1570" spans="4:15" ht="12.75"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</row>
    <row r="1571" spans="4:15" ht="12.75"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</row>
    <row r="1572" spans="4:15" ht="12.75"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</row>
    <row r="1573" spans="4:15" ht="12.75"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</row>
    <row r="1574" spans="4:15" ht="12.75"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</row>
    <row r="1575" spans="4:15" ht="12.75"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</row>
    <row r="1576" spans="4:15" ht="12.75"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</row>
    <row r="1577" spans="4:15" ht="12.75"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</row>
    <row r="1578" spans="4:15" ht="12.75"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</row>
    <row r="1579" spans="4:15" ht="12.75"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</row>
    <row r="1580" spans="4:15" ht="12.75"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</row>
    <row r="1581" spans="4:15" ht="12.75"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</row>
    <row r="1582" spans="4:15" ht="12.75"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</row>
    <row r="1583" spans="4:15" ht="12.75"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</row>
    <row r="1584" spans="4:15" ht="12.75"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</row>
    <row r="1585" spans="4:15" ht="12.75"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</row>
    <row r="1586" spans="4:15" ht="12.75"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</row>
    <row r="1587" spans="4:15" ht="12.75"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</row>
    <row r="1588" spans="4:15" ht="12.75"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</row>
    <row r="1589" spans="4:15" ht="12.75"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</row>
    <row r="1590" spans="4:15" ht="12.75"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</row>
    <row r="1591" spans="4:15" ht="12.75"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</row>
    <row r="1592" spans="4:15" ht="12.75"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</row>
    <row r="1593" spans="4:15" ht="12.75"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</row>
    <row r="1594" spans="4:15" ht="12.75"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</row>
    <row r="1595" spans="4:15" ht="12.75"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</row>
    <row r="1596" spans="4:15" ht="12.75"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</row>
    <row r="1597" spans="4:15" ht="12.75"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</row>
    <row r="1598" spans="4:15" ht="12.75"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</row>
    <row r="1599" spans="4:15" ht="12.75"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</row>
    <row r="1600" spans="4:15" ht="12.75"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</row>
    <row r="1601" spans="4:15" ht="12.75"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</row>
    <row r="1602" spans="4:15" ht="12.75"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</row>
    <row r="1603" spans="4:15" ht="12.75"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</row>
    <row r="1604" spans="4:15" ht="12.75"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</row>
    <row r="1605" spans="4:15" ht="12.75"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</row>
    <row r="1606" spans="4:15" ht="12.75"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</row>
    <row r="1607" spans="4:15" ht="12.75"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</row>
    <row r="1608" spans="4:15" ht="12.75"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</row>
    <row r="1609" spans="4:15" ht="12.75"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</row>
    <row r="1610" spans="4:15" ht="12.75"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</row>
    <row r="1611" spans="4:15" ht="12.75"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</row>
    <row r="1612" spans="4:15" ht="12.75"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</row>
    <row r="1613" spans="4:15" ht="12.75"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</row>
    <row r="1614" spans="4:15" ht="12.75"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</row>
    <row r="1615" spans="4:15" ht="12.75"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</row>
    <row r="1616" spans="4:15" ht="12.75"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</row>
    <row r="1617" spans="4:15" ht="12.75"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</row>
    <row r="1618" spans="4:15" ht="12.75"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</row>
    <row r="1619" spans="4:15" ht="12.75"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</row>
    <row r="1620" spans="4:15" ht="12.75"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</row>
    <row r="1621" spans="4:15" ht="12.75"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</row>
    <row r="1622" spans="4:15" ht="12.75"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</row>
    <row r="1623" spans="4:15" ht="12.75"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</row>
    <row r="1624" spans="4:15" ht="12.75"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</row>
    <row r="1625" spans="4:15" ht="12.75"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</row>
    <row r="1626" spans="4:15" ht="12.75"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</row>
    <row r="1627" spans="4:15" ht="12.75"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</row>
    <row r="1628" spans="4:15" ht="12.75"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</row>
    <row r="1629" spans="4:15" ht="12.75"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</row>
    <row r="1630" spans="4:15" ht="12.75"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</row>
    <row r="1631" spans="4:15" ht="12.75"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</row>
    <row r="1632" spans="4:15" ht="12.75"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</row>
    <row r="1633" spans="4:15" ht="12.75"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</row>
    <row r="1634" spans="4:15" ht="12.75"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</row>
    <row r="1635" spans="4:15" ht="12.75"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</row>
    <row r="1636" spans="4:15" ht="12.75"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</row>
    <row r="1637" spans="4:15" ht="12.75"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</row>
    <row r="1638" spans="4:15" ht="12.75"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</row>
    <row r="1639" spans="4:15" ht="12.75"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</row>
    <row r="1640" spans="4:15" ht="12.75"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</row>
    <row r="1641" spans="4:15" ht="12.75"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</row>
    <row r="1642" spans="4:15" ht="12.75"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</row>
    <row r="1643" spans="4:15" ht="12.75"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</row>
    <row r="1644" spans="4:15" ht="12.75"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</row>
    <row r="1645" spans="4:15" ht="12.75"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</row>
    <row r="1646" spans="4:15" ht="12.75"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</row>
    <row r="1647" spans="4:15" ht="12.75"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</row>
    <row r="1648" spans="4:15" ht="12.75"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</row>
    <row r="1649" spans="4:15" ht="12.75"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</row>
    <row r="1650" spans="4:15" ht="12.75"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</row>
    <row r="1651" spans="4:15" ht="12.75"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</row>
    <row r="1652" spans="4:15" ht="12.75"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</row>
    <row r="1653" spans="4:15" ht="12.75"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</row>
    <row r="1654" spans="4:15" ht="12.75"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</row>
    <row r="1655" spans="4:15" ht="12.75"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</row>
    <row r="1656" spans="4:15" ht="12.75"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</row>
    <row r="1657" spans="4:15" ht="12.75"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</row>
    <row r="1658" spans="4:15" ht="12.75"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</row>
    <row r="1659" spans="4:15" ht="12.75"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</row>
    <row r="1660" spans="4:15" ht="12.75"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</row>
    <row r="1661" spans="4:15" ht="12.75"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</row>
    <row r="1662" spans="4:15" ht="12.75"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</row>
    <row r="1663" spans="4:15" ht="12.75"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</row>
    <row r="1664" spans="4:15" ht="12.75"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</row>
    <row r="1665" spans="4:15" ht="12.75"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</row>
    <row r="1666" spans="4:15" ht="12.75"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</row>
    <row r="1667" spans="4:15" ht="12.75"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</row>
    <row r="1668" spans="4:15" ht="12.75"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</row>
    <row r="1669" spans="4:15" ht="12.75"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</row>
    <row r="1670" spans="4:15" ht="12.75"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</row>
    <row r="1671" spans="4:15" ht="12.75"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</row>
    <row r="1672" spans="4:15" ht="12.75"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</row>
    <row r="1673" spans="4:15" ht="12.75"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</row>
    <row r="1674" spans="4:15" ht="12.75"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</row>
    <row r="1675" spans="4:15" ht="12.75"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</row>
    <row r="1676" spans="4:15" ht="12.75"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</row>
    <row r="1677" spans="4:15" ht="12.75"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</row>
    <row r="1678" spans="4:15" ht="12.75"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</row>
    <row r="1679" spans="4:15" ht="12.75"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</row>
    <row r="1680" spans="4:15" ht="12.75"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</row>
    <row r="1681" spans="4:15" ht="12.75"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</row>
    <row r="1682" spans="4:15" ht="12.75"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</row>
    <row r="1683" spans="4:15" ht="12.75"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</row>
    <row r="1684" spans="4:15" ht="12.75"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</row>
    <row r="1685" spans="4:15" ht="12.75"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</row>
    <row r="1686" spans="4:15" ht="12.75"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</row>
    <row r="1687" spans="4:15" ht="12.75"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</row>
    <row r="1688" spans="4:15" ht="12.75"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</row>
    <row r="1689" spans="4:15" ht="12.75"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</row>
    <row r="1690" spans="4:15" ht="12.75"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</row>
    <row r="1691" spans="4:15" ht="12.75"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</row>
    <row r="1692" spans="4:15" ht="12.75"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</row>
    <row r="1693" spans="4:15" ht="12.75"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</row>
    <row r="1694" spans="4:15" ht="12.75"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</row>
    <row r="1695" spans="4:15" ht="12.75"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</row>
    <row r="1696" spans="4:15" ht="12.75"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</row>
    <row r="1697" spans="4:15" ht="12.75"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</row>
    <row r="1698" spans="4:15" ht="12.75"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</row>
    <row r="1699" spans="4:15" ht="12.75"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</row>
    <row r="1700" spans="4:15" ht="12.75"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</row>
    <row r="1701" spans="4:15" ht="12.75"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</row>
    <row r="1702" spans="4:15" ht="12.75"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</row>
    <row r="1703" spans="4:15" ht="12.75"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</row>
    <row r="1704" spans="4:15" ht="12.75"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</row>
    <row r="1705" spans="4:15" ht="12.75"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</row>
    <row r="1706" spans="4:15" ht="12.75"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</row>
    <row r="1707" spans="4:15" ht="12.75"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</row>
    <row r="1708" spans="4:15" ht="12.75"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</row>
    <row r="1709" spans="4:15" ht="12.75"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</row>
    <row r="1710" spans="4:15" ht="12.75"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</row>
    <row r="1711" spans="4:15" ht="12.75"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</row>
    <row r="1712" spans="4:15" ht="12.75"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</row>
    <row r="1713" spans="4:15" ht="12.75"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</row>
    <row r="1714" spans="4:15" ht="12.75"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</row>
    <row r="1715" spans="4:15" ht="12.75"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</row>
    <row r="1716" spans="4:15" ht="12.75"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</row>
    <row r="1717" spans="4:15" ht="12.75"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</row>
    <row r="1718" spans="4:15" ht="12.75"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</row>
    <row r="1719" spans="4:15" ht="12.75"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</row>
    <row r="1720" spans="4:15" ht="12.75"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</row>
    <row r="1721" spans="4:15" ht="12.75"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</row>
    <row r="1722" spans="4:15" ht="12.75"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</row>
    <row r="1723" spans="4:15" ht="12.75"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</row>
    <row r="1724" spans="4:15" ht="12.75"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</row>
    <row r="1725" spans="4:15" ht="12.75"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</row>
    <row r="1726" spans="4:15" ht="12.75"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</row>
    <row r="1727" spans="4:15" ht="12.75"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</row>
    <row r="1728" spans="4:15" ht="12.75"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</row>
    <row r="1729" spans="4:15" ht="12.75"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</row>
    <row r="1730" spans="4:15" ht="12.75"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</row>
    <row r="1731" spans="4:15" ht="12.75"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</row>
    <row r="1732" spans="4:15" ht="12.75"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</row>
    <row r="1733" spans="4:15" ht="12.75"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</row>
    <row r="1734" spans="4:15" ht="12.75"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</row>
    <row r="1735" spans="4:15" ht="12.75"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</row>
    <row r="1736" spans="4:15" ht="12.75"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</row>
    <row r="1737" spans="4:15" ht="12.75"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</row>
    <row r="1738" spans="4:15" ht="12.75"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</row>
    <row r="1739" spans="4:15" ht="12.75"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</row>
    <row r="1740" spans="4:15" ht="12.75"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</row>
    <row r="1741" spans="4:15" ht="12.75"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</row>
    <row r="1742" spans="4:15" ht="12.75"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</row>
    <row r="1743" spans="4:15" ht="12.75"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</row>
    <row r="1744" spans="4:15" ht="12.75"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</row>
    <row r="1745" spans="4:15" ht="12.75"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</row>
    <row r="1746" spans="4:15" ht="12.75"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</row>
    <row r="1747" spans="4:15" ht="12.75"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</row>
    <row r="1748" spans="4:15" ht="12.75"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</row>
    <row r="1749" spans="4:15" ht="12.75"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</row>
    <row r="1750" spans="4:15" ht="12.75"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</row>
    <row r="1751" spans="4:15" ht="12.75"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</row>
    <row r="1752" spans="4:15" ht="12.75"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</row>
    <row r="1753" spans="4:15" ht="12.75"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</row>
    <row r="1754" spans="4:15" ht="12.75"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</row>
    <row r="1755" spans="4:15" ht="12.75"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</row>
    <row r="1756" spans="4:15" ht="12.75"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</row>
    <row r="1757" spans="4:15" ht="12.75"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</row>
    <row r="1758" spans="4:15" ht="12.75"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</row>
    <row r="1759" spans="4:15" ht="12.75"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</row>
    <row r="1760" spans="4:15" ht="12.75"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</row>
    <row r="1761" spans="4:15" ht="12.75"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</row>
    <row r="1762" spans="4:15" ht="12.75"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</row>
    <row r="1763" spans="4:15" ht="12.75"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</row>
    <row r="1764" spans="4:15" ht="12.75"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</row>
    <row r="1765" spans="4:15" ht="12.75"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</row>
    <row r="1766" spans="4:15" ht="12.75"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</row>
    <row r="1767" spans="4:15" ht="12.75"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</row>
    <row r="1768" spans="4:15" ht="12.75"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</row>
    <row r="1769" spans="4:15" ht="12.75"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</row>
    <row r="1770" spans="4:15" ht="12.75"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</row>
    <row r="1771" spans="4:15" ht="12.75"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</row>
    <row r="1772" spans="4:15" ht="12.75"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</row>
    <row r="1773" spans="4:15" ht="12.75"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</row>
    <row r="1774" spans="4:15" ht="12.75"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</row>
    <row r="1775" spans="4:15" ht="12.75"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</row>
    <row r="1776" spans="4:15" ht="12.75"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</row>
    <row r="1777" spans="4:15" ht="12.75"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</row>
    <row r="1778" spans="4:15" ht="12.75"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</row>
    <row r="1779" spans="4:15" ht="12.75"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</row>
    <row r="1780" spans="4:15" ht="12.75"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</row>
    <row r="1781" spans="4:15" ht="12.75"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</row>
    <row r="1782" spans="4:15" ht="12.75"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</row>
    <row r="1783" spans="4:15" ht="12.75"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</row>
    <row r="1784" spans="4:15" ht="12.75"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</row>
    <row r="1785" spans="4:15" ht="12.75"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</row>
    <row r="1786" spans="4:15" ht="12.75"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</row>
    <row r="1787" spans="4:15" ht="12.75"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</row>
    <row r="1788" spans="4:15" ht="12.75"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</row>
    <row r="1789" spans="4:15" ht="12.75"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</row>
    <row r="1790" spans="4:15" ht="12.75"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</row>
    <row r="1791" spans="4:15" ht="12.75"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</row>
    <row r="1792" spans="4:15" ht="12.75"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</row>
    <row r="1793" spans="4:15" ht="12.75"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</row>
    <row r="1794" spans="4:15" ht="12.75"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</row>
    <row r="1795" spans="4:15" ht="12.75"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</row>
    <row r="1796" spans="4:15" ht="12.75"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</row>
    <row r="1797" spans="4:15" ht="12.75"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</row>
    <row r="1798" spans="4:15" ht="12.75"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</row>
    <row r="1799" spans="4:15" ht="12.75"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</row>
    <row r="1800" spans="4:15" ht="12.75"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</row>
    <row r="1801" spans="4:15" ht="12.75"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</row>
    <row r="1802" spans="4:15" ht="12.75"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</row>
    <row r="1803" spans="4:15" ht="12.75"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</row>
    <row r="1804" spans="4:15" ht="12.75"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</row>
    <row r="1805" spans="4:15" ht="12.75"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</row>
    <row r="1806" spans="4:15" ht="12.75"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</row>
    <row r="1807" spans="4:15" ht="12.75"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</row>
    <row r="1808" spans="4:15" ht="12.75"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</row>
    <row r="1809" spans="4:15" ht="12.75"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</row>
    <row r="1810" spans="4:15" ht="12.75"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</row>
    <row r="1811" spans="4:15" ht="12.75"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</row>
    <row r="1812" spans="4:15" ht="12.75"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</row>
    <row r="1813" spans="4:15" ht="12.75"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</row>
    <row r="1814" spans="4:15" ht="12.75"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</row>
    <row r="1815" spans="4:15" ht="12.75"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</row>
    <row r="1816" spans="4:15" ht="12.75"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</row>
    <row r="1817" spans="4:15" ht="12.75"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</row>
    <row r="1818" spans="4:15" ht="12.75"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</row>
    <row r="1819" spans="4:15" ht="12.75"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</row>
    <row r="1820" spans="4:15" ht="12.75"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</row>
    <row r="1821" spans="4:15" ht="12.75"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</row>
    <row r="1822" spans="4:15" ht="12.75"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</row>
    <row r="1823" spans="4:15" ht="12.75"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</row>
    <row r="1824" spans="4:15" ht="12.75"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</row>
    <row r="1825" spans="4:15" ht="12.75"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</row>
    <row r="1826" spans="4:15" ht="12.75"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</row>
    <row r="1827" spans="4:15" ht="12.75"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</row>
    <row r="1828" spans="4:15" ht="12.75"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</row>
    <row r="1829" spans="4:15" ht="12.75"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</row>
    <row r="1830" spans="4:15" ht="12.75"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</row>
    <row r="1831" spans="4:15" ht="12.75"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</row>
    <row r="1832" spans="4:15" ht="12.75"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</row>
    <row r="1833" spans="4:15" ht="12.75"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</row>
    <row r="1834" spans="4:15" ht="12.75"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</row>
    <row r="1835" spans="4:15" ht="12.75"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</row>
    <row r="1836" spans="4:15" ht="12.75"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</row>
    <row r="1837" spans="4:15" ht="12.75"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</row>
    <row r="1838" spans="4:15" ht="12.75"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</row>
    <row r="1839" spans="4:15" ht="12.75"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</row>
    <row r="1840" spans="4:15" ht="12.75"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</row>
    <row r="1841" spans="4:15" ht="12.75"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</row>
    <row r="1842" spans="4:15" ht="12.75"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</row>
    <row r="1843" spans="4:15" ht="12.75"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</row>
    <row r="1844" spans="4:15" ht="12.75"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</row>
    <row r="1845" spans="4:15" ht="12.75"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</row>
    <row r="1846" spans="4:15" ht="12.75"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</row>
    <row r="1847" spans="4:15" ht="12.75"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</row>
    <row r="1848" spans="4:15" ht="12.75"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</row>
    <row r="1849" spans="4:15" ht="12.75"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</row>
    <row r="1850" spans="4:15" ht="12.75"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</row>
    <row r="1851" spans="4:15" ht="12.75"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</row>
    <row r="1852" spans="4:15" ht="12.75"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</row>
    <row r="1853" spans="4:15" ht="12.75"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</row>
    <row r="1854" spans="4:15" ht="12.75"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</row>
    <row r="1855" spans="4:15" ht="12.75"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</row>
    <row r="1856" spans="4:15" ht="12.75"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</row>
    <row r="1857" spans="4:15" ht="12.75"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</row>
    <row r="1858" spans="4:15" ht="12.75"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</row>
    <row r="1859" spans="4:15" ht="12.75"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</row>
    <row r="1860" spans="4:15" ht="12.75"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</row>
    <row r="1861" spans="4:15" ht="12.75"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</row>
    <row r="1862" spans="4:15" ht="12.75"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</row>
    <row r="1863" spans="4:15" ht="12.75"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</row>
    <row r="1864" spans="4:15" ht="12.75"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</row>
    <row r="1865" spans="4:15" ht="12.75"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</row>
    <row r="1866" spans="4:15" ht="12.75"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</row>
    <row r="1867" spans="4:15" ht="12.75"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</row>
    <row r="1868" spans="4:15" ht="12.75"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</row>
    <row r="1869" spans="4:15" ht="12.75"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</row>
    <row r="1870" spans="4:15" ht="12.75"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</row>
    <row r="1871" spans="4:15" ht="12.75"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</row>
    <row r="1872" spans="4:15" ht="12.75"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</row>
    <row r="1873" spans="4:15" ht="12.75"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</row>
    <row r="1874" spans="4:15" ht="12.75"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</row>
    <row r="1875" spans="4:15" ht="12.75"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</row>
    <row r="1876" spans="4:15" ht="12.75"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</row>
    <row r="1877" spans="4:15" ht="12.75"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</row>
    <row r="1878" spans="4:15" ht="12.75"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</row>
    <row r="1879" spans="4:15" ht="12.75"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</row>
    <row r="1880" spans="4:15" ht="12.75"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</row>
    <row r="1881" spans="4:15" ht="12.75"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</row>
    <row r="1882" spans="4:15" ht="12.75"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</row>
    <row r="1883" spans="4:15" ht="12.75"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</row>
    <row r="1884" spans="4:15" ht="12.75"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</row>
    <row r="1885" spans="4:15" ht="12.75"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</row>
    <row r="1886" spans="4:15" ht="12.75"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</row>
    <row r="1887" spans="4:15" ht="12.75"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</row>
    <row r="1888" spans="4:15" ht="12.75"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</row>
    <row r="1889" spans="4:15" ht="12.75"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</row>
    <row r="1890" spans="4:15" ht="12.75"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</row>
    <row r="1891" spans="4:15" ht="12.75"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</row>
    <row r="1892" spans="4:15" ht="12.75"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</row>
    <row r="1893" spans="4:15" ht="12.75"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</row>
    <row r="1894" spans="4:15" ht="12.75"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</row>
    <row r="1895" spans="4:15" ht="12.75"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</row>
    <row r="1896" spans="4:15" ht="12.75"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</row>
    <row r="1897" spans="4:15" ht="12.75"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</row>
    <row r="1898" spans="4:15" ht="12.75"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</row>
    <row r="1899" spans="4:15" ht="12.75"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</row>
    <row r="1900" spans="4:15" ht="12.75"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</row>
    <row r="1901" spans="4:15" ht="12.75"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</row>
    <row r="1902" spans="4:15" ht="12.75"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</row>
    <row r="1903" spans="4:15" ht="12.75"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</row>
    <row r="1904" spans="4:15" ht="12.75"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</row>
    <row r="1905" spans="4:15" ht="12.75"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</row>
    <row r="1906" spans="4:15" ht="12.75"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</row>
    <row r="1907" spans="4:15" ht="12.75"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</row>
    <row r="1908" spans="4:15" ht="12.75"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</row>
    <row r="1909" spans="4:15" ht="12.75"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</row>
    <row r="1910" spans="4:15" ht="12.75"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</row>
    <row r="1911" spans="4:15" ht="12.75"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</row>
    <row r="1912" spans="4:15" ht="12.75"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</row>
    <row r="1913" spans="4:15" ht="12.75"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</row>
    <row r="1914" spans="4:15" ht="12.75"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</row>
    <row r="1915" spans="4:15" ht="12.75"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</row>
    <row r="1916" spans="4:15" ht="12.75"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</row>
    <row r="1917" spans="4:15" ht="12.75"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</row>
    <row r="1918" spans="4:15" ht="12.75"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</row>
    <row r="1919" spans="4:15" ht="12.75"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</row>
    <row r="1920" spans="4:15" ht="12.75"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</row>
    <row r="1921" spans="4:15" ht="12.75"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</row>
    <row r="1922" spans="4:15" ht="12.75"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</row>
    <row r="1923" spans="4:15" ht="12.75"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</row>
    <row r="1924" spans="4:15" ht="12.75"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</row>
    <row r="1925" spans="4:15" ht="12.75"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</row>
    <row r="1926" spans="4:15" ht="12.75"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</row>
    <row r="1927" spans="4:15" ht="12.75"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</row>
    <row r="1928" spans="4:15" ht="12.75"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</row>
    <row r="1929" spans="4:15" ht="12.75"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</row>
    <row r="1930" spans="4:15" ht="12.75"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</row>
    <row r="1931" spans="4:15" ht="12.75"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</row>
    <row r="1932" spans="4:15" ht="12.75"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</row>
    <row r="1933" spans="4:15" ht="12.75"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</row>
    <row r="1934" spans="4:15" ht="12.75"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</row>
    <row r="1935" spans="4:15" ht="12.75"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</row>
    <row r="1936" spans="4:15" ht="12.75"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</row>
    <row r="1937" spans="4:15" ht="12.75"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</row>
    <row r="1938" spans="4:15" ht="12.75"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</row>
    <row r="1939" spans="4:15" ht="12.75"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</row>
    <row r="1940" spans="4:15" ht="12.75"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</row>
    <row r="1941" spans="4:15" ht="12.75"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</row>
    <row r="1942" spans="4:15" ht="12.75"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</row>
    <row r="1943" spans="4:15" ht="12.75"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</row>
    <row r="1944" spans="4:15" ht="12.75"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</row>
    <row r="1945" spans="4:15" ht="12.75"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</row>
    <row r="1946" spans="4:15" ht="12.75"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</row>
    <row r="1947" spans="4:15" ht="12.75"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</row>
    <row r="1948" spans="4:15" ht="12.75"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</row>
    <row r="1949" spans="4:15" ht="12.75"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</row>
    <row r="1950" spans="4:15" ht="12.75"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</row>
    <row r="1951" spans="4:15" ht="12.75"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</row>
    <row r="1952" spans="4:15" ht="12.75"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</row>
    <row r="1953" spans="4:15" ht="12.75"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</row>
    <row r="1954" spans="4:15" ht="12.75"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</row>
    <row r="1955" spans="4:15" ht="12.75"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</row>
    <row r="1956" spans="4:15" ht="12.75"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</row>
    <row r="1957" spans="4:15" ht="12.75"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</row>
    <row r="1958" spans="4:15" ht="12.75"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</row>
    <row r="1959" spans="4:15" ht="12.75"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</row>
    <row r="1960" spans="4:15" ht="12.75"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</row>
    <row r="1961" spans="4:15" ht="12.75"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</row>
    <row r="1962" spans="4:15" ht="12.75"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</row>
    <row r="1963" spans="4:15" ht="12.75"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</row>
    <row r="1964" spans="4:15" ht="12.75"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</row>
    <row r="1965" spans="4:15" ht="12.75"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</row>
    <row r="1966" spans="4:15" ht="12.75"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</row>
    <row r="1967" spans="4:15" ht="12.75"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</row>
    <row r="1968" spans="4:15" ht="12.75"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</row>
    <row r="1969" spans="4:15" ht="12.75"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</row>
    <row r="1970" spans="4:15" ht="12.75"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</row>
    <row r="1971" spans="4:15" ht="12.75"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</row>
    <row r="1972" spans="4:15" ht="12.75"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</row>
    <row r="1973" spans="4:15" ht="12.75"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</row>
    <row r="1974" spans="4:15" ht="12.75"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</row>
    <row r="1975" spans="4:15" ht="12.75"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</row>
    <row r="1976" spans="4:15" ht="12.75"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</row>
    <row r="1977" spans="4:15" ht="12.75"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</row>
    <row r="1978" spans="4:15" ht="12.75"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</row>
    <row r="1979" spans="4:15" ht="12.75"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</row>
    <row r="1980" spans="4:15" ht="12.75"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</row>
    <row r="1981" spans="4:15" ht="12.75"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</row>
    <row r="1982" spans="4:15" ht="12.75"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</row>
    <row r="1983" spans="4:15" ht="12.75"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</row>
    <row r="1984" spans="4:15" ht="12.75"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</row>
    <row r="1985" spans="4:15" ht="12.75"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</row>
    <row r="1986" spans="4:15" ht="12.75"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</row>
    <row r="1987" spans="4:15" ht="12.75"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</row>
    <row r="1988" spans="4:15" ht="12.75"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</row>
    <row r="1989" spans="4:15" ht="12.75"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</row>
    <row r="1990" spans="4:15" ht="12.75"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</row>
    <row r="1991" spans="4:15" ht="12.75"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</row>
    <row r="1992" spans="4:15" ht="12.75"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</row>
    <row r="1993" spans="4:15" ht="12.75"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</row>
    <row r="1994" spans="4:15" ht="12.75"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</row>
    <row r="1995" spans="4:15" ht="12.75"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</row>
    <row r="1996" spans="4:15" ht="12.75"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</row>
    <row r="1997" spans="4:15" ht="12.75"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</row>
    <row r="1998" spans="4:15" ht="12.75"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</row>
    <row r="1999" spans="4:15" ht="12.75"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</row>
    <row r="2000" spans="4:15" ht="12.75"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</row>
    <row r="2001" spans="4:15" ht="12.75"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</row>
    <row r="2002" spans="4:15" ht="12.75"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</row>
    <row r="2003" spans="4:15" ht="12.75"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</row>
    <row r="2004" spans="4:15" ht="12.75"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</row>
    <row r="2005" spans="4:15" ht="12.75"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</row>
    <row r="2006" spans="4:15" ht="12.75"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</row>
    <row r="2007" spans="4:15" ht="12.75"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</row>
    <row r="2008" spans="4:15" ht="12.75"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</row>
    <row r="2009" spans="4:15" ht="12.75"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</row>
    <row r="2010" spans="4:15" ht="12.75"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</row>
    <row r="2011" spans="4:15" ht="12.75"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</row>
    <row r="2012" spans="4:15" ht="12.75"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</row>
    <row r="2013" spans="4:15" ht="12.75"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</row>
    <row r="2014" spans="4:15" ht="12.75"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</row>
    <row r="2015" spans="4:15" ht="12.75"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</row>
    <row r="2016" spans="4:15" ht="12.75"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</row>
    <row r="2017" spans="4:15" ht="12.75"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</row>
    <row r="2018" spans="4:15" ht="12.75"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</row>
    <row r="2019" spans="4:15" ht="12.75"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</row>
    <row r="2020" spans="4:15" ht="12.75"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</row>
    <row r="2021" spans="4:15" ht="12.75"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</row>
    <row r="2022" spans="4:15" ht="12.75"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</row>
    <row r="2023" spans="4:15" ht="12.75"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</row>
    <row r="2024" spans="4:15" ht="12.75"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</row>
    <row r="2025" spans="4:15" ht="12.75"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</row>
    <row r="2026" spans="4:15" ht="12.75"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</row>
    <row r="2027" spans="4:15" ht="12.75"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</row>
    <row r="2028" spans="4:15" ht="12.75"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</row>
    <row r="2029" spans="4:15" ht="12.75"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</row>
    <row r="2030" spans="4:15" ht="12.75"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</row>
    <row r="2031" spans="4:15" ht="12.75"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</row>
    <row r="2032" spans="4:15" ht="12.75"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</row>
    <row r="2033" spans="4:15" ht="12.75"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</row>
    <row r="2034" spans="4:15" ht="12.75"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</row>
    <row r="2035" spans="4:15" ht="12.75"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</row>
    <row r="2036" spans="4:15" ht="12.75"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</row>
    <row r="2037" spans="4:15" ht="12.75"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</row>
    <row r="2038" spans="4:15" ht="12.75"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</row>
    <row r="2039" spans="4:15" ht="12.75"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</row>
    <row r="2040" spans="4:15" ht="12.75"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</row>
    <row r="2041" spans="4:15" ht="12.75"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</row>
    <row r="2042" spans="4:15" ht="12.75"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</row>
    <row r="2043" spans="4:15" ht="12.75"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</row>
    <row r="2044" spans="4:15" ht="12.75"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</row>
    <row r="2045" spans="4:15" ht="12.75"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</row>
    <row r="2046" spans="4:15" ht="12.75"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</row>
    <row r="2047" spans="4:15" ht="12.75"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</row>
    <row r="2048" spans="4:15" ht="12.75"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</row>
    <row r="2049" spans="4:15" ht="12.75"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</row>
    <row r="2050" spans="4:15" ht="12.75"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</row>
    <row r="2051" spans="4:15" ht="12.75"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</row>
    <row r="2052" spans="4:15" ht="12.75"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</row>
    <row r="2053" spans="4:15" ht="12.75"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</row>
    <row r="2054" spans="4:15" ht="12.75"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</row>
    <row r="2055" spans="4:15" ht="12.75"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</row>
    <row r="2056" spans="4:15" ht="12.75"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</row>
    <row r="2057" spans="4:15" ht="12.75"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</row>
    <row r="2058" spans="4:15" ht="12.75"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</row>
    <row r="2059" spans="4:15" ht="12.75"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</row>
    <row r="2060" spans="4:15" ht="12.75"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</row>
    <row r="2061" spans="4:15" ht="12.75"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</row>
    <row r="2062" spans="4:15" ht="12.75"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</row>
    <row r="2063" spans="4:15" ht="12.75"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</row>
    <row r="2064" spans="4:15" ht="12.75"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</row>
    <row r="2065" spans="4:15" ht="12.75"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</row>
    <row r="2066" spans="4:15" ht="12.75"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</row>
    <row r="2067" spans="4:15" ht="12.75"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</row>
    <row r="2068" spans="4:15" ht="12.75"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</row>
    <row r="2069" spans="4:15" ht="12.75"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</row>
    <row r="2070" spans="4:15" ht="12.75"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</row>
    <row r="2071" spans="4:15" ht="12.75"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</row>
    <row r="2072" spans="4:15" ht="12.75"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</row>
    <row r="2073" spans="4:15" ht="12.75"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</row>
    <row r="2074" spans="4:15" ht="12.75"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</row>
    <row r="2075" spans="4:15" ht="12.75"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</row>
    <row r="2076" spans="4:15" ht="12.75"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</row>
    <row r="2077" spans="4:15" ht="12.75"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</row>
    <row r="2078" spans="4:15" ht="12.75"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</row>
    <row r="2079" spans="4:15" ht="12.75"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</row>
    <row r="2080" spans="4:15" ht="12.75"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</row>
    <row r="2081" spans="4:15" ht="12.75"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</row>
    <row r="2082" spans="4:15" ht="12.75"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</row>
    <row r="2083" spans="4:15" ht="12.75"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</row>
    <row r="2084" spans="4:15" ht="12.75"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</row>
    <row r="2085" spans="4:15" ht="12.75"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</row>
    <row r="2086" spans="4:15" ht="12.75"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</row>
    <row r="2087" spans="4:15" ht="12.75"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</row>
    <row r="2088" spans="4:15" ht="12.75"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</row>
    <row r="2089" spans="4:15" ht="12.75"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</row>
    <row r="2090" spans="4:15" ht="12.75"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</row>
    <row r="2091" spans="4:15" ht="12.75"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</row>
    <row r="2092" spans="4:15" ht="12.75"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</row>
    <row r="2093" spans="4:15" ht="12.75"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</row>
    <row r="2094" spans="4:15" ht="12.75"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</row>
    <row r="2095" spans="4:15" ht="12.75"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</row>
    <row r="2096" spans="4:15" ht="12.75"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</row>
    <row r="2097" spans="4:15" ht="12.75"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</row>
    <row r="2098" spans="4:15" ht="12.75"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</row>
    <row r="2099" spans="4:15" ht="12.75"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</row>
    <row r="2100" spans="4:15" ht="12.75"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</row>
    <row r="2101" spans="4:15" ht="12.75"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</row>
    <row r="2102" spans="4:15" ht="12.75"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</row>
    <row r="2103" spans="4:15" ht="12.75"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</row>
    <row r="2104" spans="4:15" ht="12.75"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</row>
    <row r="2105" spans="4:15" ht="12.75"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</row>
    <row r="2106" spans="4:15" ht="12.75"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</row>
    <row r="2107" spans="4:15" ht="12.75"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</row>
    <row r="2108" spans="4:15" ht="12.75"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</row>
    <row r="2109" spans="4:15" ht="12.75"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</row>
    <row r="2110" spans="4:15" ht="12.75"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</row>
    <row r="2111" spans="4:15" ht="12.75"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</row>
    <row r="2112" spans="4:15" ht="12.75"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</row>
    <row r="2113" spans="4:15" ht="12.75"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</row>
    <row r="2114" spans="4:15" ht="12.75"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</row>
    <row r="2115" spans="4:15" ht="12.75"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</row>
    <row r="2116" spans="4:15" ht="12.75"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</row>
    <row r="2117" spans="4:15" ht="12.75"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</row>
    <row r="2118" spans="4:15" ht="12.75"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</row>
    <row r="2119" spans="4:15" ht="12.75"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</row>
    <row r="2120" spans="4:15" ht="12.75"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</row>
    <row r="2121" spans="4:15" ht="12.75"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</row>
    <row r="2122" spans="4:15" ht="12.75"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</row>
    <row r="2123" spans="4:15" ht="12.75"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</row>
    <row r="2124" spans="4:15" ht="12.75"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</row>
    <row r="2125" spans="4:15" ht="12.75"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</row>
    <row r="2126" spans="4:15" ht="12.75"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</row>
    <row r="2127" spans="4:15" ht="12.75"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</row>
    <row r="2128" spans="4:15" ht="12.75"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</row>
    <row r="2129" spans="4:15" ht="12.75"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</row>
    <row r="2130" spans="4:15" ht="12.75"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</row>
    <row r="2131" spans="4:15" ht="12.75"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</row>
    <row r="2132" spans="4:15" ht="12.75"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</row>
    <row r="2133" spans="4:15" ht="12.75"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</row>
    <row r="2134" spans="4:15" ht="12.75"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</row>
    <row r="2135" spans="4:15" ht="12.75"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</row>
    <row r="2136" spans="4:15" ht="12.75"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</row>
    <row r="2137" spans="4:15" ht="12.75"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</row>
    <row r="2138" spans="4:15" ht="12.75"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</row>
    <row r="2139" spans="4:15" ht="12.75"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</row>
    <row r="2140" spans="4:15" ht="12.75"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</row>
    <row r="2141" spans="4:15" ht="12.75"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</row>
    <row r="2142" spans="4:15" ht="12.75"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</row>
    <row r="2143" spans="4:15" ht="12.75"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</row>
    <row r="2144" spans="4:15" ht="12.75"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</row>
    <row r="2145" spans="4:15" ht="12.75"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</row>
    <row r="2146" spans="4:15" ht="12.75"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</row>
    <row r="2147" spans="4:15" ht="12.75"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</row>
    <row r="2148" spans="4:15" ht="12.75"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</row>
    <row r="2149" spans="4:15" ht="12.75"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</row>
    <row r="2150" spans="4:15" ht="12.75"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</row>
    <row r="2151" spans="4:15" ht="12.75"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</row>
    <row r="2152" spans="4:15" ht="12.75"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</row>
    <row r="2153" spans="4:15" ht="12.75"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</row>
    <row r="2154" spans="4:15" ht="12.75"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</row>
    <row r="2155" spans="4:15" ht="12.75"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</row>
    <row r="2156" spans="4:15" ht="12.75"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</row>
    <row r="2157" spans="4:15" ht="12.75"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</row>
    <row r="2158" spans="4:15" ht="12.75"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</row>
    <row r="2159" spans="4:15" ht="12.75"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</row>
    <row r="2160" spans="4:15" ht="12.75"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</row>
    <row r="2161" spans="4:15" ht="12.75"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</row>
    <row r="2162" spans="4:15" ht="12.75"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</row>
    <row r="2163" spans="4:15" ht="12.75"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</row>
    <row r="2164" spans="4:15" ht="12.75"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</row>
    <row r="2165" spans="4:15" ht="12.75"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</row>
    <row r="2166" spans="4:15" ht="12.75"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</row>
    <row r="2167" spans="4:15" ht="12.75"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</row>
    <row r="2168" spans="4:15" ht="12.75"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</row>
    <row r="2169" spans="4:15" ht="12.75"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</row>
    <row r="2170" spans="4:15" ht="12.75"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</row>
    <row r="2171" spans="4:15" ht="12.75"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</row>
    <row r="2172" spans="4:15" ht="12.75"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</row>
    <row r="2173" spans="4:15" ht="12.75"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</row>
    <row r="2174" spans="4:15" ht="12.75"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</row>
    <row r="2175" spans="4:15" ht="12.75"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</row>
    <row r="2176" spans="4:15" ht="12.75"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</row>
    <row r="2177" spans="4:15" ht="12.75"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</row>
    <row r="2178" spans="4:15" ht="12.75"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</row>
    <row r="2179" spans="4:15" ht="12.75"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</row>
    <row r="2180" spans="4:15" ht="12.75"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</row>
    <row r="2181" spans="4:15" ht="12.75"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</row>
    <row r="2182" spans="4:15" ht="12.75"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</row>
    <row r="2183" spans="4:15" ht="12.75"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</row>
    <row r="2184" spans="4:15" ht="12.75"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</row>
    <row r="2185" spans="4:15" ht="12.75"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</row>
    <row r="2186" spans="4:15" ht="12.75"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</row>
    <row r="2187" spans="4:15" ht="12.75"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</row>
    <row r="2188" spans="4:15" ht="12.75"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</row>
    <row r="2189" spans="4:15" ht="12.75"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</row>
    <row r="2190" spans="4:15" ht="12.75"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</row>
    <row r="2191" spans="4:15" ht="12.75"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</row>
    <row r="2192" spans="4:15" ht="12.75"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</row>
    <row r="2193" spans="4:15" ht="12.75"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</row>
    <row r="2194" spans="4:15" ht="12.75"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</row>
    <row r="2195" spans="4:15" ht="12.75"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</row>
    <row r="2196" spans="4:15" ht="12.75"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</row>
    <row r="2197" spans="4:15" ht="12.75"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</row>
    <row r="2198" spans="4:15" ht="12.75"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</row>
    <row r="2199" spans="4:15" ht="12.75"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</row>
    <row r="2200" spans="4:15" ht="12.75"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</row>
    <row r="2201" spans="4:15" ht="12.75"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</row>
    <row r="2202" spans="4:15" ht="12.75"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</row>
    <row r="2203" spans="4:15" ht="12.75"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</row>
    <row r="2204" spans="4:15" ht="12.75"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</row>
    <row r="2205" spans="4:15" ht="12.75"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</row>
    <row r="2206" spans="4:15" ht="12.75"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</row>
    <row r="2207" spans="4:15" ht="12.75"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</row>
    <row r="2208" spans="4:15" ht="12.75"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</row>
    <row r="2209" spans="4:15" ht="12.75"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</row>
    <row r="2210" spans="4:15" ht="12.75"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</row>
    <row r="2211" spans="4:15" ht="12.75"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</row>
    <row r="2212" spans="4:15" ht="12.75"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</row>
    <row r="2213" spans="4:15" ht="12.75"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</row>
    <row r="2214" spans="4:15" ht="12.75"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</row>
    <row r="2215" spans="4:15" ht="12.75"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</row>
    <row r="2216" spans="4:15" ht="12.75"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</row>
    <row r="2217" spans="4:15" ht="12.75"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</row>
    <row r="2218" spans="4:15" ht="12.75"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</row>
    <row r="2219" spans="4:15" ht="12.75"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</row>
    <row r="2220" spans="4:15" ht="12.75"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</row>
    <row r="2221" spans="4:15" ht="12.75"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</row>
    <row r="2222" spans="4:15" ht="12.75"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</row>
    <row r="2223" spans="4:15" ht="12.75"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</row>
    <row r="2224" spans="4:15" ht="12.75"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</row>
    <row r="2225" spans="4:15" ht="12.75"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</row>
    <row r="2226" spans="4:15" ht="12.75"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</row>
    <row r="2227" spans="4:15" ht="12.75"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</row>
    <row r="2228" spans="4:15" ht="12.75"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</row>
    <row r="2229" spans="4:15" ht="12.75"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</row>
    <row r="2230" spans="4:15" ht="12.75"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</row>
    <row r="2231" spans="4:15" ht="12.75"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</row>
    <row r="2232" spans="4:15" ht="12.75"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</row>
    <row r="2233" spans="4:15" ht="12.75"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</row>
    <row r="2234" spans="4:15" ht="12.75"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</row>
    <row r="2235" spans="4:15" ht="12.75"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</row>
    <row r="2236" spans="4:15" ht="12.75"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</row>
    <row r="2237" spans="4:15" ht="12.75"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</row>
    <row r="2238" spans="4:15" ht="12.75"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</row>
    <row r="2239" spans="4:15" ht="12.75"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</row>
    <row r="2240" spans="4:15" ht="12.75"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</row>
    <row r="2241" spans="4:15" ht="12.75"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</row>
    <row r="2242" spans="4:15" ht="12.75"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</row>
    <row r="2243" spans="4:15" ht="12.75"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</row>
    <row r="2244" spans="4:15" ht="12.75"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</row>
    <row r="2245" spans="4:15" ht="12.75"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</row>
    <row r="2246" spans="4:15" ht="12.75"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</row>
    <row r="2247" spans="4:15" ht="12.75"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</row>
    <row r="2248" spans="4:15" ht="12.75"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</row>
    <row r="2249" spans="4:15" ht="12.75"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</row>
    <row r="2250" spans="4:15" ht="12.75"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</row>
    <row r="2251" spans="4:15" ht="12.75"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</row>
    <row r="2252" spans="4:15" ht="12.75"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</row>
    <row r="2253" spans="4:15" ht="12.75"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</row>
    <row r="2254" spans="4:15" ht="12.75"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</row>
    <row r="2255" spans="4:15" ht="12.75"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</row>
    <row r="2256" spans="4:15" ht="12.75"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</row>
    <row r="2257" spans="4:15" ht="12.75"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</row>
    <row r="2258" spans="4:15" ht="12.75"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</row>
    <row r="2259" spans="4:15" ht="12.75"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</row>
    <row r="2260" spans="4:15" ht="12.75"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</row>
    <row r="2261" spans="4:15" ht="12.75"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</row>
    <row r="2262" spans="4:15" ht="12.75"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</row>
    <row r="2263" spans="4:15" ht="12.75"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</row>
    <row r="2264" spans="4:15" ht="12.75"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</row>
    <row r="2265" spans="4:15" ht="12.75"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</row>
    <row r="2266" spans="4:15" ht="12.75"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</row>
    <row r="2267" spans="4:15" ht="12.75"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</row>
    <row r="2268" spans="4:15" ht="12.75"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</row>
    <row r="2269" spans="4:15" ht="12.75"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</row>
    <row r="2270" spans="4:15" ht="12.75"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</row>
    <row r="2271" spans="4:15" ht="12.75"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</row>
    <row r="2272" spans="4:15" ht="12.75"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</row>
    <row r="2273" spans="4:15" ht="12.75"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</row>
    <row r="2274" spans="4:15" ht="12.75"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</row>
    <row r="2275" spans="4:15" ht="12.75"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</row>
    <row r="2276" spans="4:15" ht="12.75"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</row>
    <row r="2277" spans="4:15" ht="12.75"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</row>
    <row r="2278" spans="4:15" ht="12.75"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</row>
    <row r="2279" spans="4:15" ht="12.75"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</row>
    <row r="2280" spans="4:15" ht="12.75"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</row>
    <row r="2281" spans="4:15" ht="12.75"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</row>
    <row r="2282" spans="4:15" ht="12.75"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</row>
    <row r="2283" spans="4:15" ht="12.75"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</row>
    <row r="2284" spans="4:15" ht="12.75"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</row>
    <row r="2285" spans="4:15" ht="12.75"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</row>
    <row r="2286" spans="4:15" ht="12.75"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</row>
    <row r="2287" spans="4:15" ht="12.75"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</row>
    <row r="2288" spans="4:15" ht="12.75"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</row>
    <row r="2289" spans="4:15" ht="12.75"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</row>
    <row r="2290" spans="4:15" ht="12.75"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</row>
    <row r="2291" spans="4:15" ht="12.75"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</row>
    <row r="2292" spans="4:15" ht="12.75"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</row>
    <row r="2293" spans="4:15" ht="12.75"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</row>
    <row r="2294" spans="4:15" ht="12.75"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</row>
    <row r="2295" spans="4:15" ht="12.75"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</row>
    <row r="2296" spans="4:15" ht="12.75"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</row>
    <row r="2297" spans="4:15" ht="12.75"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</row>
    <row r="2298" spans="4:15" ht="12.75"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</row>
    <row r="2299" spans="4:15" ht="12.75"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</row>
    <row r="2300" spans="4:15" ht="12.75"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</row>
    <row r="2301" spans="4:15" ht="12.75"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</row>
    <row r="2302" spans="4:15" ht="12.75"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</row>
    <row r="2303" spans="4:15" ht="12.75"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</row>
    <row r="2304" spans="4:15" ht="12.75"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</row>
    <row r="2305" spans="4:15" ht="12.75"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</row>
    <row r="2306" spans="4:15" ht="12.75"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</row>
    <row r="2307" spans="4:15" ht="12.75"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</row>
    <row r="2308" spans="4:15" ht="12.75"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</row>
    <row r="2309" spans="4:15" ht="12.75"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</row>
    <row r="2310" spans="4:15" ht="12.75"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</row>
    <row r="2311" spans="4:15" ht="12.75"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</row>
    <row r="2312" spans="4:15" ht="12.75"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</row>
    <row r="2313" spans="4:15" ht="12.75"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</row>
    <row r="2314" spans="4:15" ht="12.75"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</row>
    <row r="2315" spans="4:15" ht="12.75"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</row>
    <row r="2316" spans="4:15" ht="12.75"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</row>
    <row r="2317" spans="4:15" ht="12.75"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</row>
    <row r="2318" spans="4:15" ht="12.75"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</row>
    <row r="2319" spans="4:15" ht="12.75"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</row>
    <row r="2320" spans="4:15" ht="12.75"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</row>
    <row r="2321" spans="4:15" ht="12.75"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</row>
    <row r="2322" spans="4:15" ht="12.75"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</row>
    <row r="2323" spans="4:15" ht="12.75"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</row>
    <row r="2324" spans="4:15" ht="12.75"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</row>
    <row r="2325" spans="4:15" ht="12.75"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</row>
    <row r="2326" spans="4:15" ht="12.75"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</row>
    <row r="2327" spans="4:15" ht="12.75"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</row>
    <row r="2328" spans="4:15" ht="12.75"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</row>
    <row r="2329" spans="4:15" ht="12.75"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</row>
    <row r="2330" spans="4:15" ht="12.75"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</row>
    <row r="2331" spans="4:15" ht="12.75"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</row>
    <row r="2332" spans="4:15" ht="12.75"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</row>
    <row r="2333" spans="4:15" ht="12.75"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</row>
    <row r="2334" spans="4:15" ht="12.75"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</row>
    <row r="2335" spans="4:15" ht="12.75"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</row>
    <row r="2336" spans="4:15" ht="12.75"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</row>
    <row r="2337" spans="4:15" ht="12.75"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</row>
    <row r="2338" spans="4:15" ht="12.75"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</row>
    <row r="2339" spans="4:15" ht="12.75"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</row>
    <row r="2340" spans="4:15" ht="12.75"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</row>
    <row r="2341" spans="4:15" ht="12.75"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</row>
    <row r="2342" spans="4:15" ht="12.75"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</row>
    <row r="2343" spans="4:15" ht="12.75"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</row>
    <row r="2344" spans="4:15" ht="12.75"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</row>
    <row r="2345" spans="4:15" ht="12.75"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</row>
    <row r="2346" spans="4:15" ht="12.75"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</row>
    <row r="2347" spans="4:15" ht="12.75"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</row>
    <row r="2348" spans="4:15" ht="12.75"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</row>
    <row r="2349" spans="4:15" ht="12.75"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</row>
    <row r="2350" spans="4:15" ht="12.75"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</row>
    <row r="2351" spans="4:15" ht="12.75"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</row>
    <row r="2352" spans="4:15" ht="12.75"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</row>
    <row r="2353" spans="4:15" ht="12.75"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</row>
    <row r="2354" spans="4:15" ht="12.75"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</row>
    <row r="2355" spans="4:15" ht="12.75"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</row>
    <row r="2356" spans="4:15" ht="12.75"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</row>
    <row r="2357" spans="4:15" ht="12.75"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</row>
    <row r="2358" spans="4:15" ht="12.75"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</row>
    <row r="2359" spans="4:15" ht="12.75"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</row>
    <row r="2360" spans="4:15" ht="12.75"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</row>
    <row r="2361" spans="4:15" ht="12.75"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</row>
    <row r="2362" spans="4:15" ht="12.75"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</row>
    <row r="2363" spans="4:15" ht="12.75"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</row>
    <row r="2364" spans="4:15" ht="12.75"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</row>
    <row r="2365" spans="4:15" ht="12.75"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</row>
    <row r="2366" spans="4:15" ht="12.75"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</row>
    <row r="2367" spans="4:15" ht="12.75"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</row>
    <row r="2368" spans="4:15" ht="12.75"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</row>
    <row r="2369" spans="4:15" ht="12.75"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</row>
    <row r="2370" spans="4:15" ht="12.75"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</row>
    <row r="2371" spans="4:15" ht="12.75"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</row>
    <row r="2372" spans="4:15" ht="12.75"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</row>
    <row r="2373" spans="4:15" ht="12.75"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</row>
    <row r="2374" spans="4:15" ht="12.75"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</row>
    <row r="2375" spans="4:15" ht="12.75"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</row>
    <row r="2376" spans="4:15" ht="12.75"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</row>
    <row r="2377" spans="4:15" ht="12.75"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</row>
    <row r="2378" spans="4:15" ht="12.75"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</row>
    <row r="2379" spans="4:15" ht="12.75"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</row>
    <row r="2380" spans="4:15" ht="12.75"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</row>
    <row r="2381" spans="4:15" ht="12.75"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</row>
    <row r="2382" spans="4:15" ht="12.75"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</row>
    <row r="2383" spans="4:15" ht="12.75"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</row>
    <row r="2384" spans="4:15" ht="12.75"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</row>
    <row r="2385" spans="4:15" ht="12.75"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</row>
    <row r="2386" spans="4:15" ht="12.75"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</row>
    <row r="2387" spans="4:15" ht="12.75"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</row>
    <row r="2388" spans="4:15" ht="12.75"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</row>
    <row r="2389" spans="4:15" ht="12.75"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</row>
    <row r="2390" spans="4:15" ht="12.75"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</row>
    <row r="2391" spans="4:15" ht="12.75"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</row>
    <row r="2392" spans="4:15" ht="12.75"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</row>
    <row r="2393" spans="4:15" ht="12.75"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</row>
    <row r="2394" spans="4:15" ht="12.75"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</row>
    <row r="2395" spans="4:15" ht="12.75"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</row>
    <row r="2396" spans="4:15" ht="12.75"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</row>
    <row r="2397" spans="4:15" ht="12.75"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</row>
    <row r="2398" spans="4:15" ht="12.75"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</row>
    <row r="2399" spans="4:15" ht="12.75"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</row>
    <row r="2400" spans="4:15" ht="12.75"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</row>
    <row r="2401" spans="4:15" ht="12.75"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</row>
    <row r="2402" spans="4:15" ht="12.75"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</row>
    <row r="2403" spans="4:15" ht="12.75"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</row>
    <row r="2404" spans="4:15" ht="12.75"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</row>
    <row r="2405" spans="4:15" ht="12.75"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</row>
    <row r="2406" spans="4:15" ht="12.75"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</row>
    <row r="2407" spans="4:15" ht="12.75"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</row>
    <row r="2408" spans="4:15" ht="12.75"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</row>
    <row r="2409" spans="4:15" ht="12.75"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</row>
    <row r="2410" spans="4:15" ht="12.75"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</row>
    <row r="2411" spans="4:15" ht="12.75"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</row>
    <row r="2412" spans="4:15" ht="12.75"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</row>
    <row r="2413" spans="4:15" ht="12.75"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</row>
    <row r="2414" spans="4:15" ht="12.75"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</row>
    <row r="2415" spans="4:15" ht="12.75"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</row>
    <row r="2416" spans="4:15" ht="12.75"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</row>
    <row r="2417" spans="4:15" ht="12.75"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</row>
    <row r="2418" spans="4:15" ht="12.75"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</row>
    <row r="2419" spans="4:15" ht="12.75"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</row>
    <row r="2420" spans="4:15" ht="12.75"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</row>
    <row r="2421" spans="4:15" ht="12.75"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</row>
    <row r="2422" spans="4:15" ht="12.75"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</row>
    <row r="2423" spans="4:15" ht="12.75"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</row>
    <row r="2424" spans="4:15" ht="12.75"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</row>
    <row r="2425" spans="4:15" ht="12.75"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</row>
    <row r="2426" spans="4:15" ht="12.75"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</row>
    <row r="2427" spans="4:15" ht="12.75"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</row>
    <row r="2428" spans="4:15" ht="12.75"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</row>
    <row r="2429" spans="4:15" ht="12.75"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</row>
    <row r="2430" spans="4:15" ht="12.75"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</row>
    <row r="2431" spans="4:15" ht="12.75"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</row>
    <row r="2432" spans="4:15" ht="12.75"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</row>
    <row r="2433" spans="4:15" ht="12.75"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</row>
    <row r="2434" spans="4:15" ht="12.75"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</row>
    <row r="2435" spans="4:15" ht="12.75"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</row>
    <row r="2436" spans="4:15" ht="12.75"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</row>
    <row r="2437" spans="4:15" ht="12.75"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</row>
    <row r="2438" spans="4:15" ht="12.75"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</row>
    <row r="2439" spans="4:15" ht="12.75"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</row>
    <row r="2440" spans="4:15" ht="12.75"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</row>
    <row r="2441" spans="4:15" ht="12.75"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</row>
    <row r="2442" spans="4:15" ht="12.75"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</row>
    <row r="2443" spans="4:15" ht="12.75"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</row>
    <row r="2444" spans="4:15" ht="12.75"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</row>
    <row r="2445" spans="4:15" ht="12.75"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</row>
    <row r="2446" spans="4:15" ht="12.75"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</row>
    <row r="2447" spans="4:15" ht="12.75"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</row>
    <row r="2448" spans="4:15" ht="12.75"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</row>
    <row r="2449" spans="4:15" ht="12.75"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</row>
    <row r="2450" spans="4:15" ht="12.75"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</row>
    <row r="2451" spans="4:15" ht="12.75"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</row>
    <row r="2452" spans="4:15" ht="12.75"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</row>
    <row r="2453" spans="4:15" ht="12.75"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</row>
    <row r="2454" spans="4:15" ht="12.75"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</row>
    <row r="2455" spans="4:15" ht="12.75"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</row>
    <row r="2456" spans="4:15" ht="12.75"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</row>
    <row r="2457" spans="4:15" ht="12.75"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</row>
    <row r="2458" spans="4:15" ht="12.75"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</row>
    <row r="2459" spans="4:15" ht="12.75"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</row>
    <row r="2460" spans="4:15" ht="12.75"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</row>
    <row r="2461" spans="4:15" ht="12.75"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</row>
    <row r="2462" spans="4:15" ht="12.75"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</row>
    <row r="2463" spans="4:15" ht="12.75"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</row>
    <row r="2464" spans="4:15" ht="12.75"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</row>
    <row r="2465" spans="4:15" ht="12.75"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</row>
    <row r="2466" spans="4:15" ht="12.75"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</row>
    <row r="2467" spans="4:15" ht="12.75"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</row>
    <row r="2468" spans="4:15" ht="12.75"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</row>
    <row r="2469" spans="4:15" ht="12.75"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</row>
    <row r="2470" spans="4:15" ht="12.75"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</row>
    <row r="2471" spans="4:15" ht="12.75"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</row>
    <row r="2472" spans="4:15" ht="12.75"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</row>
    <row r="2473" spans="4:15" ht="12.75"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</row>
    <row r="2474" spans="4:15" ht="12.75"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</row>
    <row r="2475" spans="4:15" ht="12.75"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</row>
    <row r="2476" spans="4:15" ht="12.75"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</row>
    <row r="2477" spans="4:15" ht="12.75"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</row>
    <row r="2478" spans="4:15" ht="12.75"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</row>
    <row r="2479" spans="4:15" ht="12.75"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</row>
    <row r="2480" spans="4:15" ht="12.75"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</row>
    <row r="2481" spans="4:15" ht="12.75"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</row>
    <row r="2482" spans="4:15" ht="12.75"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</row>
    <row r="2483" spans="4:15" ht="12.75"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</row>
    <row r="2484" spans="4:15" ht="12.75"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</row>
    <row r="2485" spans="4:15" ht="12.75"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</row>
    <row r="2486" spans="4:15" ht="12.75"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</row>
    <row r="2487" spans="4:15" ht="12.75"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</row>
    <row r="2488" spans="4:15" ht="12.75"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</row>
    <row r="2489" spans="4:15" ht="12.75"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</row>
    <row r="2490" spans="4:15" ht="12.75"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</row>
    <row r="2491" spans="4:15" ht="12.75"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</row>
    <row r="2492" spans="4:15" ht="12.75"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</row>
    <row r="2493" spans="4:15" ht="12.75"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</row>
    <row r="2494" spans="4:15" ht="12.75"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</row>
    <row r="2495" spans="4:15" ht="12.75"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</row>
    <row r="2496" spans="4:15" ht="12.75"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</row>
    <row r="2497" spans="4:15" ht="12.75"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</row>
    <row r="2498" spans="4:15" ht="12.75"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</row>
    <row r="2499" spans="4:15" ht="12.75"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</row>
    <row r="2500" spans="4:15" ht="12.75"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</row>
    <row r="2501" spans="4:15" ht="12.75"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</row>
    <row r="2502" spans="4:15" ht="12.75"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</row>
    <row r="2503" spans="4:15" ht="12.75"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</row>
    <row r="2504" spans="4:15" ht="12.75"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</row>
    <row r="2505" spans="4:15" ht="12.75"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</row>
    <row r="2506" spans="4:15" ht="12.75"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</row>
    <row r="2507" spans="4:15" ht="12.75"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</row>
    <row r="2508" spans="4:15" ht="12.75"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</row>
    <row r="2509" spans="4:15" ht="12.75"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</row>
    <row r="2510" spans="4:15" ht="12.75"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</row>
    <row r="2511" spans="4:15" ht="12.75"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</row>
    <row r="2512" spans="4:15" ht="12.75"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</row>
    <row r="2513" spans="4:15" ht="12.75"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</row>
    <row r="2514" spans="4:15" ht="12.75"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</row>
    <row r="2515" spans="4:15" ht="12.75"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</row>
    <row r="2516" spans="4:15" ht="12.75"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</row>
    <row r="2517" spans="4:15" ht="12.75"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</row>
    <row r="2518" spans="4:15" ht="12.75"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</row>
    <row r="2519" spans="4:15" ht="12.75"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</row>
    <row r="2520" spans="4:15" ht="12.75"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</row>
    <row r="2521" spans="4:15" ht="12.75"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</row>
    <row r="2522" spans="4:15" ht="12.75"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</row>
    <row r="2523" spans="4:15" ht="12.75"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</row>
    <row r="2524" spans="4:15" ht="12.75"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</row>
    <row r="2525" spans="4:15" ht="12.75"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</row>
    <row r="2526" spans="4:15" ht="12.75"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</row>
    <row r="2527" spans="4:15" ht="12.75"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</row>
    <row r="2528" spans="4:15" ht="12.75"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</row>
    <row r="2529" spans="4:15" ht="12.75"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</row>
    <row r="2530" spans="4:15" ht="12.75"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</row>
    <row r="2531" spans="4:15" ht="12.75"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</row>
    <row r="2532" spans="4:15" ht="12.75"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</row>
    <row r="2533" spans="4:15" ht="12.75"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</row>
    <row r="2534" spans="4:15" ht="12.75"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</row>
    <row r="2535" spans="4:15" ht="12.75"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</row>
    <row r="2536" spans="4:15" ht="12.75"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</row>
    <row r="2537" spans="4:15" ht="12.75"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</row>
    <row r="2538" spans="4:15" ht="12.75"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</row>
    <row r="2539" spans="4:15" ht="12.75"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</row>
    <row r="2540" spans="4:15" ht="12.75"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</row>
    <row r="2541" spans="4:15" ht="12.75"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</row>
    <row r="2542" spans="4:15" ht="12.75"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</row>
    <row r="2543" spans="4:15" ht="12.75"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</row>
    <row r="2544" spans="4:15" ht="12.75"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</row>
    <row r="2545" spans="4:15" ht="12.75"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</row>
    <row r="2546" spans="4:15" ht="12.75"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</row>
    <row r="2547" spans="4:15" ht="12.75"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</row>
    <row r="2548" spans="4:15" ht="12.75"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</row>
    <row r="2549" spans="4:15" ht="12.75"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</row>
    <row r="2550" spans="4:15" ht="12.75"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</row>
    <row r="2551" spans="4:15" ht="12.75"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</row>
    <row r="2552" spans="4:15" ht="12.75"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</row>
    <row r="2553" spans="4:15" ht="12.75"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</row>
    <row r="2554" spans="4:15" ht="12.75"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</row>
    <row r="2555" spans="4:15" ht="12.75"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</row>
    <row r="2556" spans="4:15" ht="12.75"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</row>
    <row r="2557" spans="4:15" ht="12.75"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</row>
    <row r="2558" spans="4:15" ht="12.75"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</row>
    <row r="2559" spans="4:15" ht="12.75"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</row>
    <row r="2560" spans="4:15" ht="12.75"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</row>
    <row r="2561" spans="4:15" ht="12.75"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</row>
    <row r="2562" spans="4:15" ht="12.75"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</row>
    <row r="2563" spans="4:15" ht="12.75"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</row>
    <row r="2564" spans="4:15" ht="12.75"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</row>
    <row r="2565" spans="4:15" ht="12.75"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</row>
    <row r="2566" spans="4:15" ht="12.75"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</row>
    <row r="2567" spans="4:15" ht="12.75"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</row>
    <row r="2568" spans="4:15" ht="12.75"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</row>
    <row r="2569" spans="4:15" ht="12.75"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</row>
    <row r="2570" spans="4:15" ht="12.75"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</row>
    <row r="2571" spans="4:15" ht="12.75"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</row>
    <row r="2572" spans="4:15" ht="12.75"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</row>
    <row r="2573" spans="4:15" ht="12.75"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</row>
    <row r="2574" spans="4:15" ht="12.75"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</row>
    <row r="2575" spans="4:15" ht="12.75"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</row>
    <row r="2576" spans="4:15" ht="12.75"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</row>
    <row r="2577" spans="4:15" ht="12.75"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</row>
    <row r="2578" spans="4:15" ht="12.75"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</row>
    <row r="2579" spans="4:15" ht="12.75"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</row>
    <row r="2580" spans="4:15" ht="12.75"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</row>
    <row r="2581" spans="4:15" ht="12.75"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</row>
    <row r="2582" spans="4:15" ht="12.75"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</row>
    <row r="2583" spans="4:15" ht="12.75"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</row>
    <row r="2584" spans="4:15" ht="12.75"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</row>
    <row r="2585" spans="4:15" ht="12.75"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</row>
    <row r="2586" spans="4:15" ht="12.75"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</row>
    <row r="2587" spans="4:15" ht="12.75"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</row>
    <row r="2588" spans="4:15" ht="12.75"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</row>
    <row r="2589" spans="4:15" ht="12.75"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</row>
    <row r="2590" spans="4:15" ht="12.75"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</row>
    <row r="2591" spans="4:15" ht="12.75"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</row>
    <row r="2592" spans="4:15" ht="12.75"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</row>
    <row r="2593" spans="4:15" ht="12.75"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</row>
    <row r="2594" spans="4:15" ht="12.75"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</row>
    <row r="2595" spans="4:15" ht="12.75"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</row>
    <row r="2596" spans="4:15" ht="12.75"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</row>
    <row r="2597" spans="4:15" ht="12.75"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</row>
    <row r="2598" spans="4:15" ht="12.75"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</row>
    <row r="2599" spans="4:15" ht="12.75"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</row>
    <row r="2600" spans="4:15" ht="12.75"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</row>
    <row r="2601" spans="4:15" ht="12.75"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</row>
    <row r="2602" spans="4:15" ht="12.75"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</row>
    <row r="2603" spans="4:15" ht="12.75"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</row>
    <row r="2604" spans="4:15" ht="12.75"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</row>
    <row r="2605" spans="4:15" ht="12.75"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</row>
    <row r="2606" spans="4:15" ht="12.75"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</row>
    <row r="2607" spans="4:15" ht="12.75"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</row>
    <row r="2608" spans="4:15" ht="12.75"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</row>
    <row r="2609" spans="4:15" ht="12.75"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</row>
    <row r="2610" spans="4:15" ht="12.75"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</row>
    <row r="2611" spans="4:15" ht="12.75"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</row>
    <row r="2612" spans="4:15" ht="12.75"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</row>
    <row r="2613" spans="4:15" ht="12.75"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</row>
    <row r="2614" spans="4:15" ht="12.75"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</row>
    <row r="2615" spans="4:15" ht="12.75"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</row>
    <row r="2616" spans="4:15" ht="12.75"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</row>
    <row r="2617" spans="4:15" ht="12.75"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</row>
    <row r="2618" spans="4:15" ht="12.75"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</row>
    <row r="2619" spans="4:15" ht="12.75"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</row>
    <row r="2620" spans="4:15" ht="12.75"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</row>
    <row r="2621" spans="4:15" ht="12.75"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</row>
    <row r="2622" spans="4:15" ht="12.75"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</row>
    <row r="2623" spans="4:15" ht="12.75"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</row>
    <row r="2624" spans="4:15" ht="12.75"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</row>
    <row r="2625" spans="4:15" ht="12.75"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</row>
    <row r="2626" spans="4:15" ht="12.75"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</row>
    <row r="2627" spans="4:15" ht="12.75"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</row>
    <row r="2628" spans="4:15" ht="12.75"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</row>
    <row r="2629" spans="4:15" ht="12.75"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</row>
    <row r="2630" spans="4:15" ht="12.75"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</row>
    <row r="2631" spans="4:15" ht="12.75"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</row>
    <row r="2632" spans="4:15" ht="12.75"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</row>
    <row r="2633" spans="4:15" ht="12.75"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</row>
    <row r="2634" spans="4:15" ht="12.75"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</row>
    <row r="2635" spans="4:15" ht="12.75"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</row>
    <row r="2636" spans="4:15" ht="12.75"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</row>
    <row r="2637" spans="4:15" ht="12.75"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</row>
    <row r="2638" spans="4:15" ht="12.75"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</row>
    <row r="2639" spans="4:15" ht="12.75"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</row>
    <row r="2640" spans="4:15" ht="12.75"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</row>
    <row r="2641" spans="4:15" ht="12.75"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</row>
    <row r="2642" spans="4:15" ht="12.75"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</row>
    <row r="2643" spans="4:15" ht="12.75"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</row>
    <row r="2644" spans="4:15" ht="12.75"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</row>
    <row r="2645" spans="4:15" ht="12.75"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</row>
    <row r="2646" spans="4:15" ht="12.75"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</row>
    <row r="2647" spans="4:15" ht="12.75"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</row>
    <row r="2648" spans="4:15" ht="12.75"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</row>
    <row r="2649" spans="4:15" ht="12.75"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</row>
    <row r="2650" spans="4:15" ht="12.75"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</row>
    <row r="2651" spans="4:15" ht="12.75"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</row>
    <row r="2652" spans="4:15" ht="12.75"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</row>
    <row r="2653" spans="4:15" ht="12.75"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</row>
    <row r="2654" spans="4:15" ht="12.75"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</row>
    <row r="2655" spans="4:15" ht="12.75"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</row>
    <row r="2656" spans="4:15" ht="12.75"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</row>
    <row r="2657" spans="4:15" ht="12.75"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</row>
    <row r="2658" spans="4:15" ht="12.75"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</row>
    <row r="2659" spans="4:15" ht="12.75"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</row>
    <row r="2660" spans="4:15" ht="12.75"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</row>
    <row r="2661" spans="4:15" ht="12.75"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</row>
    <row r="2662" spans="4:15" ht="12.75"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</row>
    <row r="2663" spans="4:15" ht="12.75"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</row>
    <row r="2664" spans="4:15" ht="12.75"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</row>
    <row r="2665" spans="4:15" ht="12.75"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</row>
    <row r="2666" spans="4:15" ht="12.75"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</row>
    <row r="2667" spans="4:15" ht="12.75"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</row>
    <row r="2668" spans="4:15" ht="12.75"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</row>
    <row r="2669" spans="4:15" ht="12.75"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</row>
    <row r="2670" spans="4:15" ht="12.75"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</row>
    <row r="2671" spans="4:15" ht="12.75"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</row>
    <row r="2672" spans="4:15" ht="12.75"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</row>
    <row r="2673" spans="4:15" ht="12.75"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</row>
    <row r="2674" spans="4:15" ht="12.75"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</row>
    <row r="2675" spans="4:15" ht="12.75"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</row>
    <row r="2676" spans="4:15" ht="12.75"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</row>
    <row r="2677" spans="4:15" ht="12.75"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</row>
    <row r="2678" spans="4:15" ht="12.75"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</row>
    <row r="2679" spans="4:15" ht="12.75"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</row>
    <row r="2680" spans="4:15" ht="12.75"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</row>
    <row r="2681" spans="4:15" ht="12.75"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</row>
    <row r="2682" spans="4:15" ht="12.75"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</row>
    <row r="2683" spans="4:15" ht="12.75"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</row>
    <row r="2684" spans="4:15" ht="12.75"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</row>
    <row r="2685" spans="4:15" ht="12.75"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</row>
    <row r="2686" spans="4:15" ht="12.75"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</row>
    <row r="2687" spans="4:15" ht="12.75"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</row>
    <row r="2688" spans="4:15" ht="12.75"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</row>
    <row r="2689" spans="4:15" ht="12.75"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</row>
    <row r="2690" spans="4:15" ht="12.75"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</row>
    <row r="2691" spans="4:15" ht="12.75"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</row>
    <row r="2692" spans="4:15" ht="12.75"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</row>
    <row r="2693" spans="4:15" ht="12.75"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</row>
    <row r="2694" spans="4:15" ht="12.75"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</row>
    <row r="2695" spans="4:15" ht="12.75"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</row>
    <row r="2696" spans="4:15" ht="12.75"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</row>
    <row r="2697" spans="4:15" ht="12.75"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</row>
    <row r="2698" spans="4:15" ht="12.75"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</row>
    <row r="2699" spans="4:15" ht="12.75"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</row>
    <row r="2700" spans="4:15" ht="12.75"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</row>
    <row r="2701" spans="4:15" ht="12.75"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</row>
    <row r="2702" spans="4:15" ht="12.75"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</row>
    <row r="2703" spans="4:15" ht="12.75"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</row>
    <row r="2704" spans="4:15" ht="12.75"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</row>
    <row r="2705" spans="4:15" ht="12.75"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</row>
    <row r="2706" spans="4:15" ht="12.75"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</row>
    <row r="2707" spans="4:15" ht="12.75"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</row>
    <row r="2708" spans="4:15" ht="12.75"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</row>
    <row r="2709" spans="4:15" ht="12.75"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</row>
    <row r="2710" spans="4:15" ht="12.75"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</row>
    <row r="2711" spans="4:15" ht="12.75"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</row>
    <row r="2712" spans="4:15" ht="12.75"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</row>
    <row r="2713" spans="4:15" ht="12.75"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</row>
    <row r="2714" spans="4:15" ht="12.75"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</row>
    <row r="2715" spans="4:15" ht="12.75"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</row>
    <row r="2716" spans="4:15" ht="12.75"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</row>
    <row r="2717" spans="4:15" ht="12.75"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</row>
    <row r="2718" spans="4:15" ht="12.75"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</row>
    <row r="2719" spans="4:15" ht="12.75"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</row>
    <row r="2720" spans="4:15" ht="12.75"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</row>
    <row r="2721" spans="4:15" ht="12.75"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</row>
    <row r="2722" spans="4:15" ht="12.75"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</row>
    <row r="2723" spans="4:15" ht="12.75"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</row>
    <row r="2724" spans="4:15" ht="12.75"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</row>
    <row r="2725" spans="4:15" ht="12.75"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</row>
    <row r="2726" spans="4:15" ht="12.75"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</row>
    <row r="2727" spans="4:15" ht="12.75"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</row>
    <row r="2728" spans="4:15" ht="12.75"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</row>
    <row r="2729" spans="4:15" ht="12.75"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</row>
    <row r="2730" spans="4:15" ht="12.75"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</row>
    <row r="2731" spans="4:15" ht="12.75"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</row>
    <row r="2732" spans="4:15" ht="12.75"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</row>
    <row r="2733" spans="4:15" ht="12.75"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</row>
    <row r="2734" spans="4:15" ht="12.75"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</row>
    <row r="2735" spans="4:15" ht="12.75"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</row>
    <row r="2736" spans="4:15" ht="12.75"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</row>
    <row r="2737" spans="4:15" ht="12.75"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</row>
    <row r="2738" spans="4:15" ht="12.75"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</row>
    <row r="2739" spans="4:15" ht="12.75"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</row>
    <row r="2740" spans="4:15" ht="12.75"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</row>
    <row r="2741" spans="4:15" ht="12.75"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</row>
    <row r="2742" spans="4:15" ht="12.75"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</row>
    <row r="2743" spans="4:15" ht="12.75"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</row>
    <row r="2744" spans="4:15" ht="12.75"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</row>
    <row r="2745" spans="4:15" ht="12.75"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</row>
    <row r="2746" spans="4:15" ht="12.75"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</row>
    <row r="2747" spans="4:15" ht="12.75"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</row>
    <row r="2748" spans="4:15" ht="12.75"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</row>
    <row r="2749" spans="4:15" ht="12.75"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</row>
    <row r="2750" spans="4:15" ht="12.75"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</row>
    <row r="2751" spans="4:15" ht="12.75"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</row>
    <row r="2752" spans="4:15" ht="12.75"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</row>
    <row r="2753" spans="4:15" ht="12.75"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</row>
    <row r="2754" spans="4:15" ht="12.75"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</row>
    <row r="2755" spans="4:15" ht="12.75"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</row>
    <row r="2756" spans="4:15" ht="12.75"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</row>
    <row r="2757" spans="4:15" ht="12.75"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</row>
    <row r="2758" spans="4:15" ht="12.75"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</row>
    <row r="2759" spans="4:15" ht="12.75"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</row>
    <row r="2760" spans="4:15" ht="12.75"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</row>
    <row r="2761" spans="4:15" ht="12.75"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</row>
    <row r="2762" spans="4:15" ht="12.75"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</row>
    <row r="2763" spans="4:15" ht="12.75"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</row>
    <row r="2764" spans="4:15" ht="12.75"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</row>
    <row r="2765" spans="4:15" ht="12.75"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</row>
    <row r="2766" spans="4:15" ht="12.75"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</row>
    <row r="2767" spans="4:15" ht="12.75"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</row>
    <row r="2768" spans="4:15" ht="12.75"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</row>
    <row r="2769" spans="4:15" ht="12.75"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</row>
    <row r="2770" spans="4:15" ht="12.75"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</row>
    <row r="2771" spans="4:15" ht="12.75"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</row>
    <row r="2772" spans="4:15" ht="12.75"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</row>
    <row r="2773" spans="4:15" ht="12.75"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</row>
    <row r="2774" spans="4:15" ht="12.75"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</row>
    <row r="2775" spans="4:15" ht="12.75"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</row>
    <row r="2776" spans="4:15" ht="12.75"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</row>
    <row r="2777" spans="4:15" ht="12.75"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</row>
    <row r="2778" spans="4:15" ht="12.75"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</row>
    <row r="2779" spans="4:15" ht="12.75"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</row>
    <row r="2780" spans="4:15" ht="12.75"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</row>
    <row r="2781" spans="4:15" ht="12.75"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</row>
    <row r="2782" spans="4:15" ht="12.75"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</row>
    <row r="2783" spans="4:15" ht="12.75"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</row>
    <row r="2784" spans="4:15" ht="12.75"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</row>
    <row r="2785" spans="4:15" ht="12.75"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</row>
    <row r="2786" spans="4:15" ht="12.75"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</row>
    <row r="2787" spans="4:15" ht="12.75"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</row>
    <row r="2788" spans="4:15" ht="12.75"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</row>
    <row r="2789" spans="4:15" ht="12.75"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</row>
    <row r="2790" spans="4:15" ht="12.75"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</row>
    <row r="2791" spans="4:15" ht="12.75"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</row>
    <row r="2792" spans="4:15" ht="12.75"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</row>
    <row r="2793" spans="4:15" ht="12.75"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</row>
    <row r="2794" spans="4:15" ht="12.75"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</row>
    <row r="2795" spans="4:15" ht="12.75"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</row>
    <row r="2796" spans="4:15" ht="12.75"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</row>
    <row r="2797" spans="4:15" ht="12.75"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</row>
    <row r="2798" spans="4:15" ht="12.75"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</row>
    <row r="2799" spans="4:15" ht="12.75"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</row>
    <row r="2800" spans="4:15" ht="12.75"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</row>
    <row r="2801" spans="4:15" ht="12.75"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</row>
    <row r="2802" spans="4:15" ht="12.75"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</row>
    <row r="2803" spans="4:15" ht="12.75"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</row>
    <row r="2804" spans="4:15" ht="12.75"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</row>
    <row r="2805" spans="4:15" ht="12.75"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</row>
    <row r="2806" spans="4:15" ht="12.75"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</row>
    <row r="2807" spans="4:15" ht="12.75"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</row>
    <row r="2808" spans="4:15" ht="12.75"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</row>
    <row r="2809" spans="4:15" ht="12.75"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</row>
    <row r="2810" spans="4:15" ht="12.75"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</row>
    <row r="2811" spans="4:15" ht="12.75"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</row>
    <row r="2812" spans="4:15" ht="12.75"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</row>
    <row r="2813" spans="4:15" ht="12.75"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</row>
    <row r="2814" spans="4:15" ht="12.75"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</row>
    <row r="2815" spans="4:15" ht="12.75"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</row>
    <row r="2816" spans="4:15" ht="12.75"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</row>
    <row r="2817" spans="4:15" ht="12.75"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</row>
    <row r="2818" spans="4:15" ht="12.75"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</row>
    <row r="2819" spans="4:15" ht="12.75"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</row>
    <row r="2820" spans="4:15" ht="12.75"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</row>
    <row r="2821" spans="4:15" ht="12.75"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</row>
    <row r="2822" spans="4:15" ht="12.75"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</row>
    <row r="2823" spans="4:15" ht="12.75"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</row>
    <row r="2824" spans="4:15" ht="12.75"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</row>
    <row r="2825" spans="4:15" ht="12.75"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</row>
    <row r="2826" spans="4:15" ht="12.75"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</row>
    <row r="2827" spans="4:15" ht="12.75"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</row>
    <row r="2828" spans="4:15" ht="12.75"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</row>
    <row r="2829" spans="4:15" ht="12.75"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</row>
    <row r="2830" spans="4:15" ht="12.75"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</row>
    <row r="2831" spans="4:15" ht="12.75"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</row>
    <row r="2832" spans="4:15" ht="12.75"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</row>
    <row r="2833" spans="4:15" ht="12.75"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</row>
    <row r="2834" spans="4:15" ht="12.75"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</row>
    <row r="2835" spans="4:15" ht="12.75"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</row>
    <row r="2836" spans="4:15" ht="12.75"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</row>
    <row r="2837" spans="4:15" ht="12.75"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</row>
    <row r="2838" spans="4:15" ht="12.75"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</row>
    <row r="2839" spans="4:15" ht="12.75"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</row>
    <row r="2840" spans="4:15" ht="12.75"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</row>
    <row r="2841" spans="4:15" ht="12.75"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</row>
    <row r="2842" spans="4:15" ht="12.75"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</row>
    <row r="2843" spans="4:15" ht="12.75"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</row>
    <row r="2844" spans="4:15" ht="12.75"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</row>
    <row r="2845" spans="4:15" ht="12.75"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</row>
    <row r="2846" spans="4:15" ht="12.75"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</row>
    <row r="2847" spans="4:15" ht="12.75"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</row>
    <row r="2848" spans="4:15" ht="12.75"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</row>
    <row r="2849" spans="4:15" ht="12.75"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</row>
    <row r="2850" spans="4:15" ht="12.75"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</row>
    <row r="2851" spans="4:15" ht="12.75"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</row>
    <row r="2852" spans="4:15" ht="12.75"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</row>
    <row r="2853" spans="4:15" ht="12.75"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</row>
    <row r="2854" spans="4:15" ht="12.75"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</row>
    <row r="2855" spans="4:15" ht="12.75"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</row>
    <row r="2856" spans="4:15" ht="12.75"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</row>
    <row r="2857" spans="4:15" ht="12.75"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</row>
    <row r="2858" spans="4:15" ht="12.75"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</row>
    <row r="2859" spans="4:15" ht="12.75"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</row>
    <row r="2860" spans="4:15" ht="12.75"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</row>
    <row r="2861" spans="4:15" ht="12.75"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</row>
    <row r="2862" spans="4:15" ht="12.75"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</row>
    <row r="2863" spans="4:15" ht="12.75"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</row>
    <row r="2864" spans="4:15" ht="12.75"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</row>
    <row r="2865" spans="4:15" ht="12.75"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</row>
    <row r="2866" spans="4:15" ht="12.75"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</row>
    <row r="2867" spans="4:15" ht="12.75"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</row>
    <row r="2868" spans="4:15" ht="12.75"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</row>
    <row r="2869" spans="4:15" ht="12.75"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</row>
    <row r="2870" spans="4:15" ht="12.75"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</row>
    <row r="2871" spans="4:15" ht="12.75"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</row>
    <row r="2872" spans="4:15" ht="12.75"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</row>
    <row r="2873" spans="4:15" ht="12.75"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</row>
    <row r="2874" spans="4:15" ht="12.75"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</row>
    <row r="2875" spans="4:15" ht="12.75"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</row>
    <row r="2876" spans="4:15" ht="12.75"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</row>
    <row r="2877" spans="4:15" ht="12.75"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</row>
    <row r="2878" spans="4:15" ht="12.75"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</row>
    <row r="2879" spans="4:15" ht="12.75"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</row>
    <row r="2880" spans="4:15" ht="12.75"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</row>
    <row r="2881" spans="4:15" ht="12.75"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</row>
    <row r="2882" spans="4:15" ht="12.75"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</row>
    <row r="2883" spans="4:15" ht="12.75"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</row>
    <row r="2884" spans="4:15" ht="12.75"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</row>
    <row r="2885" spans="4:15" ht="12.75"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</row>
    <row r="2886" spans="4:15" ht="12.75"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</row>
    <row r="2887" spans="4:15" ht="12.75"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</row>
    <row r="2888" spans="4:15" ht="12.75"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</row>
    <row r="2889" spans="4:15" ht="12.75"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</row>
    <row r="2890" spans="4:15" ht="12.75"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</row>
    <row r="2891" spans="4:15" ht="12.75"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</row>
    <row r="2892" spans="4:15" ht="12.75"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</row>
    <row r="2893" spans="4:15" ht="12.75"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</row>
    <row r="2894" spans="4:15" ht="12.75"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</row>
    <row r="2895" spans="4:15" ht="12.75"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</row>
    <row r="2896" spans="4:15" ht="12.75"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</row>
    <row r="2897" spans="4:15" ht="12.75"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</row>
    <row r="2898" spans="4:15" ht="12.75"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</row>
    <row r="2899" spans="4:15" ht="12.75"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</row>
    <row r="2900" spans="4:15" ht="12.75"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</row>
    <row r="2901" spans="4:15" ht="12.75"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</row>
    <row r="2902" spans="4:15" ht="12.75"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</row>
    <row r="2903" spans="4:15" ht="12.75"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</row>
    <row r="2904" spans="4:15" ht="12.75"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</row>
    <row r="2905" spans="4:15" ht="12.75"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</row>
    <row r="2906" spans="4:15" ht="12.75"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</row>
    <row r="2907" spans="4:15" ht="12.75"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</row>
    <row r="2908" spans="4:15" ht="12.75"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</row>
    <row r="2909" spans="4:15" ht="12.75"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</row>
    <row r="2910" spans="4:15" ht="12.75"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</row>
    <row r="2911" spans="4:15" ht="12.75"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</row>
    <row r="2912" spans="4:15" ht="12.75"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</row>
    <row r="2913" spans="4:15" ht="12.75"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</row>
    <row r="2914" spans="4:15" ht="12.75"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</row>
    <row r="2915" spans="4:15" ht="12.75"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</row>
    <row r="2916" spans="4:15" ht="12.75"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</row>
    <row r="2917" spans="4:15" ht="12.75"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</row>
    <row r="2918" spans="4:15" ht="12.75"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</row>
    <row r="2919" spans="4:15" ht="12.75"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</row>
    <row r="2920" spans="4:15" ht="12.75"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</row>
    <row r="2921" spans="4:15" ht="12.75"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</row>
    <row r="2922" spans="4:15" ht="12.75"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</row>
    <row r="2923" spans="4:15" ht="12.75"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</row>
    <row r="2924" spans="4:15" ht="12.75"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</row>
    <row r="2925" spans="4:15" ht="12.75"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</row>
    <row r="2926" spans="4:15" ht="12.75"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</row>
    <row r="2927" spans="4:15" ht="12.75"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</row>
    <row r="2928" spans="4:15" ht="12.75"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</row>
    <row r="2929" spans="4:15" ht="12.75"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</row>
    <row r="2930" spans="4:15" ht="12.75"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</row>
    <row r="2931" spans="4:15" ht="12.75"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</row>
    <row r="2932" spans="4:15" ht="12.75"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</row>
    <row r="2933" spans="4:15" ht="12.75"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</row>
    <row r="2934" spans="4:15" ht="12.75"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</row>
    <row r="2935" spans="4:15" ht="12.75"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</row>
    <row r="2936" spans="4:15" ht="12.75"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</row>
    <row r="2937" spans="4:15" ht="12.75"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</row>
    <row r="2938" spans="4:15" ht="12.75"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</row>
    <row r="2939" spans="4:15" ht="12.75"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</row>
    <row r="2940" spans="4:15" ht="12.75"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</row>
    <row r="2941" spans="4:15" ht="12.75"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</row>
    <row r="2942" spans="4:15" ht="12.75"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</row>
    <row r="2943" spans="4:15" ht="12.75"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</row>
    <row r="2944" spans="4:15" ht="12.75"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</row>
    <row r="2945" spans="4:15" ht="12.75"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</row>
    <row r="2946" spans="4:15" ht="12.75"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</row>
    <row r="2947" spans="4:15" ht="12.75"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</row>
    <row r="2948" spans="4:15" ht="12.75"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</row>
    <row r="2949" spans="4:15" ht="12.75"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</row>
    <row r="2950" spans="4:15" ht="12.75"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</row>
    <row r="2951" spans="4:15" ht="12.75"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</row>
    <row r="2952" spans="4:15" ht="12.75"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</row>
    <row r="2953" spans="4:15" ht="12.75"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</row>
    <row r="2954" spans="4:15" ht="12.75"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</row>
    <row r="2955" spans="4:15" ht="12.75"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</row>
    <row r="2956" spans="4:15" ht="12.75"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</row>
    <row r="2957" spans="4:15" ht="12.75"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</row>
    <row r="2958" spans="4:15" ht="12.75"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</row>
    <row r="2959" spans="4:15" ht="12.75"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</row>
    <row r="2960" spans="4:15" ht="12.75"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</row>
    <row r="2961" spans="4:15" ht="12.75"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</row>
    <row r="2962" spans="4:15" ht="12.75"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</row>
    <row r="2963" spans="4:15" ht="12.75"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</row>
    <row r="2964" spans="4:15" ht="12.75"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</row>
    <row r="2965" spans="4:15" ht="12.75"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</row>
    <row r="2966" spans="4:15" ht="12.75"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</row>
    <row r="2967" spans="4:15" ht="12.75"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</row>
    <row r="2968" spans="4:15" ht="12.75"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</row>
    <row r="2969" spans="4:15" ht="12.75"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</row>
    <row r="2970" spans="4:15" ht="12.75"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</row>
    <row r="2971" spans="4:15" ht="12.75"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</row>
    <row r="2972" spans="4:15" ht="12.75"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</row>
    <row r="2973" spans="4:15" ht="12.75"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</row>
    <row r="2974" spans="4:15" ht="12.75"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</row>
    <row r="2975" spans="4:15" ht="12.75"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</row>
    <row r="2976" spans="4:15" ht="12.75"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</row>
    <row r="2977" spans="4:15" ht="12.75"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</row>
    <row r="2978" spans="4:15" ht="12.75"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</row>
    <row r="2979" spans="4:15" ht="12.75"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</row>
    <row r="2980" spans="4:15" ht="12.75"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</row>
    <row r="2981" spans="4:15" ht="12.75"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</row>
    <row r="2982" spans="4:15" ht="12.75"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</row>
    <row r="2983" spans="4:15" ht="12.75"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</row>
    <row r="2984" spans="4:15" ht="12.75"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</row>
    <row r="2985" spans="4:15" ht="12.75"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</row>
    <row r="2986" spans="4:15" ht="12.75"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</row>
    <row r="2987" spans="4:15" ht="12.75"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</row>
    <row r="2988" spans="4:15" ht="12.75"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</row>
    <row r="2989" spans="4:15" ht="12.75"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</row>
    <row r="2990" spans="4:15" ht="12.75"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</row>
    <row r="2991" spans="4:15" ht="12.75"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</row>
    <row r="2992" spans="4:15" ht="12.75"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</row>
    <row r="2993" spans="4:15" ht="12.75"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</row>
    <row r="2994" spans="4:15" ht="12.75"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</row>
    <row r="2995" spans="4:15" ht="12.75"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</row>
    <row r="2996" spans="4:15" ht="12.75"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</row>
    <row r="2997" spans="4:15" ht="12.75"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</row>
    <row r="2998" spans="4:15" ht="12.75"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</row>
    <row r="2999" spans="4:15" ht="12.75"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</row>
    <row r="3000" spans="4:15" ht="12.75"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</row>
    <row r="3001" spans="4:15" ht="12.75"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</row>
    <row r="3002" spans="4:15" ht="12.75"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</row>
    <row r="3003" spans="4:15" ht="12.75"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</row>
    <row r="3004" spans="4:15" ht="12.75"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</row>
    <row r="3005" spans="4:15" ht="12.75"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</row>
    <row r="3006" spans="4:15" ht="12.75"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</row>
    <row r="3007" spans="4:15" ht="12.75"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</row>
    <row r="3008" spans="4:15" ht="12.75"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</row>
    <row r="3009" spans="4:15" ht="12.75"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</row>
    <row r="3010" spans="4:15" ht="12.75"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</row>
    <row r="3011" spans="4:15" ht="12.75"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</row>
    <row r="3012" spans="4:15" ht="12.75"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</row>
    <row r="3013" spans="4:15" ht="12.75"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</row>
    <row r="3014" spans="4:15" ht="12.75"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</row>
    <row r="3015" spans="4:15" ht="12.75"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</row>
    <row r="3016" spans="4:15" ht="12.75"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</row>
    <row r="3017" spans="4:15" ht="12.75"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</row>
    <row r="3018" spans="4:15" ht="12.75"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</row>
    <row r="3019" spans="4:15" ht="12.75"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</row>
    <row r="3020" spans="4:15" ht="12.75"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</row>
    <row r="3021" spans="4:15" ht="12.75"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</row>
    <row r="3022" spans="4:15" ht="12.75"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</row>
    <row r="3023" spans="4:15" ht="12.75"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</row>
    <row r="3024" spans="4:15" ht="12.75"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</row>
    <row r="3025" spans="4:15" ht="12.75"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</row>
    <row r="3026" spans="4:15" ht="12.75"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</row>
    <row r="3027" spans="4:15" ht="12.75"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</row>
    <row r="3028" spans="4:15" ht="12.75"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</row>
    <row r="3029" spans="4:15" ht="12.75"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</row>
    <row r="3030" spans="4:15" ht="12.75"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</row>
    <row r="3031" spans="4:15" ht="12.75"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</row>
    <row r="3032" spans="4:15" ht="12.75"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</row>
    <row r="3033" spans="4:15" ht="12.75"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</row>
    <row r="3034" spans="4:15" ht="12.75"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</row>
    <row r="3035" spans="4:15" ht="12.75"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</row>
    <row r="3036" spans="4:15" ht="12.75"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</row>
    <row r="3037" spans="4:15" ht="12.75"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</row>
    <row r="3038" spans="4:15" ht="12.75"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</row>
    <row r="3039" spans="4:15" ht="12.75"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</row>
    <row r="3040" spans="4:15" ht="12.75"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</row>
    <row r="3041" spans="4:15" ht="12.75"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</row>
    <row r="3042" spans="4:15" ht="12.75"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</row>
    <row r="3043" spans="4:15" ht="12.75"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</row>
    <row r="3044" spans="4:15" ht="12.75"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</row>
    <row r="3045" spans="4:15" ht="12.75"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</row>
    <row r="3046" spans="4:15" ht="12.75"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</row>
    <row r="3047" spans="4:15" ht="12.75"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</row>
    <row r="3048" spans="4:15" ht="12.75"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</row>
    <row r="3049" spans="4:15" ht="12.75"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</row>
    <row r="3050" spans="4:15" ht="12.75"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</row>
    <row r="3051" spans="4:15" ht="12.75"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</row>
    <row r="3052" spans="4:15" ht="12.75"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</row>
    <row r="3053" spans="4:15" ht="12.75"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</row>
    <row r="3054" spans="4:15" ht="12.75"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</row>
    <row r="3055" spans="4:15" ht="12.75"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</row>
    <row r="3056" spans="4:15" ht="12.75"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</row>
    <row r="3057" spans="4:15" ht="12.75"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</row>
    <row r="3058" spans="4:15" ht="12.75"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</row>
    <row r="3059" spans="4:15" ht="12.75"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</row>
    <row r="3060" spans="4:15" ht="12.75"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</row>
    <row r="3061" spans="4:15" ht="12.75"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</row>
    <row r="3062" spans="4:15" ht="12.75"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</row>
    <row r="3063" spans="4:15" ht="12.75"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</row>
    <row r="3064" spans="4:15" ht="12.75"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</row>
    <row r="3065" spans="4:15" ht="12.75"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</row>
    <row r="3066" spans="4:15" ht="12.75"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</row>
    <row r="3067" spans="4:15" ht="12.75"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</row>
    <row r="3068" spans="4:15" ht="12.75"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</row>
    <row r="3069" spans="4:15" ht="12.75"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</row>
    <row r="3070" spans="4:15" ht="12.75"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</row>
    <row r="3071" spans="4:15" ht="12.75"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</row>
    <row r="3072" spans="4:15" ht="12.75"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</row>
    <row r="3073" spans="4:15" ht="12.75"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</row>
    <row r="3074" spans="4:15" ht="12.75"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</row>
    <row r="3075" spans="4:15" ht="12.75"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</row>
    <row r="3076" spans="4:15" ht="12.75"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</row>
    <row r="3077" spans="4:15" ht="12.75"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</row>
    <row r="3078" spans="4:15" ht="12.75"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</row>
    <row r="3079" spans="4:15" ht="12.75"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</row>
    <row r="3080" spans="4:15" ht="12.75"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</row>
    <row r="3081" spans="4:15" ht="12.75"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</row>
    <row r="3082" spans="4:15" ht="12.75"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</row>
    <row r="3083" spans="4:15" ht="12.75"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</row>
    <row r="3084" spans="4:15" ht="12.75"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</row>
    <row r="3085" spans="4:15" ht="12.75"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</row>
    <row r="3086" spans="4:15" ht="12.75"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</row>
    <row r="3087" spans="4:15" ht="12.75"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</row>
    <row r="3088" spans="4:15" ht="12.75"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</row>
    <row r="3089" spans="4:15" ht="12.75"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</row>
    <row r="3090" spans="4:15" ht="12.75"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</row>
    <row r="3091" spans="4:15" ht="12.75"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</row>
    <row r="3092" spans="4:15" ht="12.75"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</row>
    <row r="3093" spans="4:15" ht="12.75"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</row>
    <row r="3094" spans="4:15" ht="12.75"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</row>
    <row r="3095" spans="4:15" ht="12.75"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</row>
    <row r="3096" spans="4:15" ht="12.75"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</row>
    <row r="3097" spans="4:15" ht="12.75"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</row>
    <row r="3098" spans="4:15" ht="12.75"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</row>
    <row r="3099" spans="4:15" ht="12.75"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</row>
    <row r="3100" spans="4:15" ht="12.75"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</row>
    <row r="3101" spans="4:15" ht="12.75"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</row>
    <row r="3102" spans="4:15" ht="12.75"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</row>
    <row r="3103" spans="4:15" ht="12.75"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</row>
    <row r="3104" spans="4:15" ht="12.75"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</row>
    <row r="3105" spans="4:15" ht="12.75"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</row>
    <row r="3106" spans="4:15" ht="12.75"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</row>
    <row r="3107" spans="4:15" ht="12.75"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</row>
    <row r="3108" spans="4:15" ht="12.75"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</row>
    <row r="3109" spans="4:15" ht="12.75"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</row>
    <row r="3110" spans="4:15" ht="12.75"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</row>
    <row r="3111" spans="4:15" ht="12.75"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</row>
    <row r="3112" spans="4:15" ht="12.75"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</row>
    <row r="3113" spans="4:15" ht="12.75"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</row>
    <row r="3114" spans="4:15" ht="12.75"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</row>
    <row r="3115" spans="4:15" ht="12.75"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</row>
    <row r="3116" spans="4:15" ht="12.75"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</row>
    <row r="3117" spans="4:15" ht="12.75"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</row>
    <row r="3118" spans="4:15" ht="12.75"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</row>
    <row r="3119" spans="4:15" ht="12.75"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</row>
    <row r="3120" spans="4:15" ht="12.75"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</row>
    <row r="3121" spans="4:15" ht="12.75"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</row>
    <row r="3122" spans="4:15" ht="12.75"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</row>
    <row r="3123" spans="4:15" ht="12.75"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</row>
    <row r="3124" spans="4:15" ht="12.75"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</row>
    <row r="3125" spans="4:15" ht="12.75"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</row>
    <row r="3126" spans="4:15" ht="12.75"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</row>
    <row r="3127" spans="4:15" ht="12.75"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</row>
    <row r="3128" spans="4:15" ht="12.75"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</row>
    <row r="3129" spans="4:15" ht="12.75"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</row>
    <row r="3130" spans="4:15" ht="12.75"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</row>
    <row r="3131" spans="4:15" ht="12.75"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</row>
    <row r="3132" spans="4:15" ht="12.75"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</row>
    <row r="3133" spans="4:15" ht="12.75"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</row>
    <row r="3134" spans="4:15" ht="12.75"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</row>
    <row r="3135" spans="4:15" ht="12.75"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</row>
    <row r="3136" spans="4:15" ht="12.75"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</row>
    <row r="3137" spans="4:15" ht="12.75"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</row>
    <row r="3138" spans="4:15" ht="12.75"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</row>
    <row r="3139" spans="4:15" ht="12.75"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</row>
    <row r="3140" spans="4:15" ht="12.75"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</row>
    <row r="3141" spans="4:15" ht="12.75"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</row>
    <row r="3142" spans="4:15" ht="12.75"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</row>
    <row r="3143" spans="4:15" ht="12.75"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</row>
    <row r="3144" spans="4:15" ht="12.75"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</row>
    <row r="3145" spans="4:15" ht="12.75"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</row>
    <row r="3146" spans="4:15" ht="12.75"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</row>
    <row r="3147" spans="4:15" ht="12.75"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</row>
    <row r="3148" spans="4:15" ht="12.75"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</row>
    <row r="3149" spans="4:15" ht="12.75"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</row>
    <row r="3150" spans="4:15" ht="12.75"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</row>
    <row r="3151" spans="4:15" ht="12.75"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</row>
    <row r="3152" spans="4:15" ht="12.75"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</row>
    <row r="3153" spans="4:15" ht="12.75"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</row>
    <row r="3154" spans="4:15" ht="12.75"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</row>
    <row r="3155" spans="4:15" ht="12.75"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</row>
    <row r="3156" spans="4:15" ht="12.75"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</row>
    <row r="3157" spans="4:15" ht="12.75"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</row>
    <row r="3158" spans="4:15" ht="12.75"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</row>
    <row r="3159" spans="4:15" ht="12.75"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</row>
    <row r="3160" spans="4:15" ht="12.75"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</row>
    <row r="3161" spans="4:15" ht="12.75"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</row>
    <row r="3162" spans="4:15" ht="12.75"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</row>
    <row r="3163" spans="4:15" ht="12.75"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</row>
    <row r="3164" spans="4:15" ht="12.75"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</row>
    <row r="3165" spans="4:15" ht="12.75"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</row>
    <row r="3166" spans="4:15" ht="12.75"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</row>
    <row r="3167" spans="4:15" ht="12.75"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</row>
    <row r="3168" spans="4:15" ht="12.75"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</row>
    <row r="3169" spans="4:15" ht="12.75"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</row>
    <row r="3170" spans="4:15" ht="12.75"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</row>
    <row r="3171" spans="4:15" ht="12.75"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</row>
    <row r="3172" spans="4:15" ht="12.75"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</row>
    <row r="3173" spans="4:15" ht="12.75"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</row>
    <row r="3174" spans="4:15" ht="12.75"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</row>
    <row r="3175" spans="4:15" ht="12.75"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</row>
    <row r="3176" spans="4:15" ht="12.75"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</row>
    <row r="3177" spans="4:15" ht="12.75"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</row>
    <row r="3178" spans="4:15" ht="12.75"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</row>
    <row r="3179" spans="4:15" ht="12.75"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</row>
    <row r="3180" spans="4:15" ht="12.75"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</row>
    <row r="3181" spans="4:15" ht="12.75"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</row>
    <row r="3182" spans="4:15" ht="12.75"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</row>
    <row r="3183" spans="4:15" ht="12.75"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</row>
    <row r="3184" spans="4:15" ht="12.75"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</row>
    <row r="3185" spans="4:15" ht="12.75"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</row>
    <row r="3186" spans="4:15" ht="12.75"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</row>
    <row r="3187" spans="4:15" ht="12.75"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</row>
    <row r="3188" spans="4:15" ht="12.75"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</row>
    <row r="3189" spans="4:15" ht="12.75"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</row>
    <row r="3190" spans="4:15" ht="12.75"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</row>
    <row r="3191" spans="4:15" ht="12.75"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</row>
    <row r="3192" spans="4:15" ht="12.75"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</row>
    <row r="3193" spans="4:15" ht="12.75"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</row>
    <row r="3194" spans="4:15" ht="12.75"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</row>
    <row r="3195" spans="4:15" ht="12.75"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</row>
    <row r="3196" spans="4:15" ht="12.75"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</row>
    <row r="3197" spans="4:15" ht="12.75"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</row>
    <row r="3198" spans="4:15" ht="12.75"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</row>
    <row r="3199" spans="4:15" ht="12.75"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</row>
    <row r="3200" spans="4:15" ht="12.75"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</row>
    <row r="3201" spans="4:15" ht="12.75"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</row>
    <row r="3202" spans="4:15" ht="12.75"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</row>
    <row r="3203" spans="4:15" ht="12.75"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</row>
    <row r="3204" spans="4:15" ht="12.75"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</row>
    <row r="3205" spans="4:15" ht="12.75"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</row>
    <row r="3206" spans="4:15" ht="12.75"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</row>
    <row r="3207" spans="4:15" ht="12.75"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</row>
    <row r="3208" spans="4:15" ht="12.75"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</row>
    <row r="3209" spans="4:15" ht="12.75"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</row>
    <row r="3210" spans="4:15" ht="12.75"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</row>
    <row r="3211" spans="4:15" ht="12.75"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</row>
    <row r="3212" spans="4:15" ht="12.75"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</row>
    <row r="3213" spans="4:15" ht="12.75"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</row>
    <row r="3214" spans="4:15" ht="12.75"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</row>
    <row r="3215" spans="4:15" ht="12.75"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</row>
    <row r="3216" spans="4:15" ht="12.75"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</row>
    <row r="3217" spans="4:15" ht="12.75"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</row>
    <row r="3218" spans="4:15" ht="12.75"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</row>
    <row r="3219" spans="4:15" ht="12.75"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</row>
    <row r="3220" spans="4:15" ht="12.75"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</row>
    <row r="3221" spans="4:15" ht="12.75"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</row>
    <row r="3222" spans="4:15" ht="12.75"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</row>
    <row r="3223" spans="4:15" ht="12.75"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</row>
    <row r="3224" spans="4:15" ht="12.75"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</row>
    <row r="3225" spans="4:15" ht="12.75"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</row>
    <row r="3226" spans="4:15" ht="12.75"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</row>
    <row r="3227" spans="4:15" ht="12.75"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</row>
    <row r="3228" spans="4:15" ht="12.75"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</row>
    <row r="3229" spans="4:15" ht="12.75"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</row>
    <row r="3230" spans="4:15" ht="12.75"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</row>
    <row r="3231" spans="4:15" ht="12.75"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</row>
    <row r="3232" spans="4:15" ht="12.75"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</row>
    <row r="3233" spans="4:15" ht="12.75"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</row>
    <row r="3234" spans="4:15" ht="12.75"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</row>
    <row r="3235" spans="4:15" ht="12.75"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</row>
    <row r="3236" spans="4:15" ht="12.75"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</row>
    <row r="3237" spans="4:15" ht="12.75"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</row>
    <row r="3238" spans="4:15" ht="12.75"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</row>
    <row r="3239" spans="4:15" ht="12.75"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</row>
    <row r="3240" spans="4:15" ht="12.75"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</row>
    <row r="3241" spans="4:15" ht="12.75"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</row>
    <row r="3242" spans="4:15" ht="12.75"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</row>
    <row r="3243" spans="4:15" ht="12.75"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</row>
    <row r="3244" spans="4:15" ht="12.75"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</row>
    <row r="3245" spans="4:15" ht="12.75"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</row>
    <row r="3246" spans="4:15" ht="12.75"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</row>
    <row r="3247" spans="4:15" ht="12.75"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</row>
    <row r="3248" spans="4:15" ht="12.75"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</row>
    <row r="3249" spans="4:15" ht="12.75"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</row>
    <row r="3250" spans="4:15" ht="12.75"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</row>
    <row r="3251" spans="4:15" ht="12.75"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</row>
    <row r="3252" spans="4:15" ht="12.75"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</row>
    <row r="3253" spans="4:15" ht="12.75"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</row>
    <row r="3254" spans="4:15" ht="12.75"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</row>
    <row r="3255" spans="4:15" ht="12.75"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</row>
    <row r="3256" spans="4:15" ht="12.75"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</row>
    <row r="3257" spans="4:15" ht="12.75"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</row>
    <row r="3258" spans="4:15" ht="12.75"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</row>
    <row r="3259" spans="4:15" ht="12.75"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</row>
    <row r="3260" spans="4:15" ht="12.75"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</row>
    <row r="3261" spans="4:15" ht="12.75"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</row>
    <row r="3262" spans="4:15" ht="12.75"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</row>
    <row r="3263" spans="4:15" ht="12.75"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</row>
    <row r="3264" spans="4:15" ht="12.75"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</row>
    <row r="3265" spans="4:15" ht="12.75"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</row>
    <row r="3266" spans="4:15" ht="12.75"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</row>
    <row r="3267" spans="4:15" ht="12.75"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</row>
    <row r="3268" spans="4:15" ht="12.75"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</row>
    <row r="3269" spans="4:15" ht="12.75"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</row>
    <row r="3270" spans="4:15" ht="12.75"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</row>
    <row r="3271" spans="4:15" ht="12.75"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</row>
    <row r="3272" spans="4:15" ht="12.75"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</row>
    <row r="3273" spans="4:15" ht="12.75"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</row>
    <row r="3274" spans="4:15" ht="12.75"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</row>
    <row r="3275" spans="4:15" ht="12.75"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</row>
    <row r="3276" spans="4:15" ht="12.75"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</row>
    <row r="3277" spans="4:15" ht="12.75"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</row>
    <row r="3278" spans="4:15" ht="12.75"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</row>
    <row r="3279" spans="4:15" ht="12.75"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</row>
    <row r="3280" spans="4:15" ht="12.75"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</row>
    <row r="3281" spans="4:15" ht="12.75"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</row>
    <row r="3282" spans="4:15" ht="12.75"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</row>
    <row r="3283" spans="4:15" ht="12.75"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</row>
    <row r="3284" spans="4:15" ht="12.75"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</row>
    <row r="3285" spans="4:15" ht="12.75"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</row>
    <row r="3286" spans="4:15" ht="12.75"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</row>
    <row r="3287" spans="4:15" ht="12.75"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</row>
    <row r="3288" spans="4:15" ht="12.75"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</row>
    <row r="3289" spans="4:15" ht="12.75"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</row>
    <row r="3290" spans="4:15" ht="12.75"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</row>
    <row r="3291" spans="4:15" ht="12.75"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</row>
    <row r="3292" spans="4:15" ht="12.75"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</row>
    <row r="3293" spans="4:15" ht="12.75"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</row>
    <row r="3294" spans="4:15" ht="12.75"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</row>
    <row r="3295" spans="4:15" ht="12.75"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</row>
    <row r="3296" spans="4:15" ht="12.75"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</row>
    <row r="3297" spans="4:15" ht="12.75"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</row>
    <row r="3298" spans="4:15" ht="12.75"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</row>
    <row r="3299" spans="4:15" ht="12.75"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</row>
    <row r="3300" spans="4:15" ht="12.75"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</row>
    <row r="3301" spans="4:15" ht="12.75"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</row>
    <row r="3302" spans="4:15" ht="12.75"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</row>
    <row r="3303" spans="4:15" ht="12.75"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</row>
    <row r="3304" spans="4:15" ht="12.75"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</row>
    <row r="3305" spans="4:15" ht="12.75"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</row>
    <row r="3306" spans="4:15" ht="12.75"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</row>
    <row r="3307" spans="4:15" ht="12.75"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</row>
    <row r="3308" spans="4:15" ht="12.75"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</row>
    <row r="3309" spans="4:15" ht="12.75"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</row>
    <row r="3310" spans="4:15" ht="12.75"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</row>
    <row r="3311" spans="4:15" ht="12.75"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</row>
    <row r="3312" spans="4:15" ht="12.75"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</row>
    <row r="3313" spans="4:15" ht="12.75"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</row>
    <row r="3314" spans="4:15" ht="12.75"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</row>
    <row r="3315" spans="4:15" ht="12.75"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</row>
    <row r="3316" spans="4:15" ht="12.75"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</row>
    <row r="3317" spans="4:15" ht="12.75"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</row>
    <row r="3318" spans="4:15" ht="12.75"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</row>
    <row r="3319" spans="4:15" ht="12.75"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</row>
    <row r="3320" spans="4:15" ht="12.75"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</row>
    <row r="3321" spans="4:15" ht="12.75"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</row>
    <row r="3322" spans="4:15" ht="12.75"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</row>
    <row r="3323" spans="4:15" ht="12.75"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</row>
    <row r="3324" spans="4:15" ht="12.75"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</row>
    <row r="3325" spans="4:15" ht="12.75"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</row>
    <row r="3326" spans="4:15" ht="12.75"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</row>
    <row r="3327" spans="4:15" ht="12.75"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</row>
    <row r="3328" spans="4:15" ht="12.75"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</row>
    <row r="3329" spans="4:15" ht="12.75"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</row>
    <row r="3330" spans="4:15" ht="12.75"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</row>
    <row r="3331" spans="4:15" ht="12.75"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</row>
    <row r="3332" spans="4:15" ht="12.75"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</row>
    <row r="3333" spans="4:15" ht="12.75"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</row>
    <row r="3334" spans="4:15" ht="12.75"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</row>
    <row r="3335" spans="4:15" ht="12.75"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</row>
    <row r="3336" spans="4:15" ht="12.75"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</row>
    <row r="3337" spans="4:15" ht="12.75"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</row>
    <row r="3338" spans="4:15" ht="12.75"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</row>
    <row r="3339" spans="4:15" ht="12.75"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</row>
    <row r="3340" spans="4:15" ht="12.75"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</row>
    <row r="3341" spans="4:15" ht="12.75"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</row>
    <row r="3342" spans="4:15" ht="12.75"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</row>
    <row r="3343" spans="4:15" ht="12.75"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</row>
    <row r="3344" spans="4:15" ht="12.75"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</row>
    <row r="3345" spans="4:15" ht="12.75"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</row>
    <row r="3346" spans="4:15" ht="12.75"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</row>
    <row r="3347" spans="4:15" ht="12.75"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</row>
    <row r="3348" spans="4:15" ht="12.75"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</row>
    <row r="3349" spans="4:15" ht="12.75"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</row>
    <row r="3350" spans="4:15" ht="12.75"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</row>
    <row r="3351" spans="4:15" ht="12.75"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</row>
    <row r="3352" spans="4:15" ht="12.75"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</row>
    <row r="3353" spans="4:15" ht="12.75"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</row>
    <row r="3354" spans="4:15" ht="12.75"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</row>
    <row r="3355" spans="4:15" ht="12.75"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</row>
    <row r="3356" spans="4:15" ht="12.75"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</row>
    <row r="3357" spans="4:15" ht="12.75"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</row>
    <row r="3358" spans="4:15" ht="12.75"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</row>
    <row r="3359" spans="4:15" ht="12.75"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</row>
    <row r="3360" spans="4:15" ht="12.75"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</row>
    <row r="3361" spans="4:15" ht="12.75"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</row>
    <row r="3362" spans="4:15" ht="12.75"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</row>
    <row r="3363" spans="4:15" ht="12.75"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</row>
    <row r="3364" spans="4:15" ht="12.75"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</row>
    <row r="3365" spans="4:15" ht="12.75"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</row>
    <row r="3366" spans="4:15" ht="12.75"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</row>
    <row r="3367" spans="4:15" ht="12.75"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</row>
    <row r="3368" spans="4:15" ht="12.75"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</row>
    <row r="3369" spans="4:15" ht="12.75"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</row>
    <row r="3370" spans="4:15" ht="12.75"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</row>
    <row r="3371" spans="4:15" ht="12.75"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</row>
    <row r="3372" spans="4:15" ht="12.75"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</row>
    <row r="3373" spans="4:15" ht="12.75"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</row>
    <row r="3374" spans="4:15" ht="12.75"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</row>
    <row r="3375" spans="4:15" ht="12.75"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</row>
    <row r="3376" spans="4:15" ht="12.75"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</row>
    <row r="3377" spans="4:15" ht="12.75"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</row>
    <row r="3378" spans="4:15" ht="12.75"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</row>
    <row r="3379" spans="4:15" ht="12.75"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</row>
    <row r="3380" spans="4:15" ht="12.75"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</row>
    <row r="3381" spans="4:15" ht="12.75"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</row>
    <row r="3382" spans="4:15" ht="12.75"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</row>
    <row r="3383" spans="4:15" ht="12.75"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</row>
    <row r="3384" spans="4:15" ht="12.75"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</row>
    <row r="3385" spans="4:15" ht="12.75"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</row>
    <row r="3386" spans="4:15" ht="12.75"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</row>
    <row r="3387" spans="4:15" ht="12.75"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</row>
    <row r="3388" spans="4:15" ht="12.75"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</row>
    <row r="3389" spans="4:15" ht="12.75"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</row>
    <row r="3390" spans="4:15" ht="12.75"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</row>
    <row r="3391" spans="4:15" ht="12.75"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</row>
    <row r="3392" spans="4:15" ht="12.75"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</row>
    <row r="3393" spans="4:15" ht="12.75"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</row>
    <row r="3394" spans="4:15" ht="12.75"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</row>
    <row r="3395" spans="4:15" ht="12.75"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</row>
    <row r="3396" spans="4:15" ht="12.75"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</row>
    <row r="3397" spans="4:15" ht="12.75"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</row>
    <row r="3398" spans="4:15" ht="12.75"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</row>
    <row r="3399" spans="4:15" ht="12.75"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</row>
    <row r="3400" spans="4:15" ht="12.75"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</row>
    <row r="3401" spans="4:15" ht="12.75"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</row>
    <row r="3402" spans="4:15" ht="12.75"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</row>
    <row r="3403" spans="4:15" ht="12.75"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</row>
    <row r="3404" spans="4:15" ht="12.75"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</row>
    <row r="3405" spans="4:15" ht="12.75"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</row>
    <row r="3406" spans="4:15" ht="12.75"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</row>
    <row r="3407" spans="4:15" ht="12.75"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</row>
    <row r="3408" spans="4:15" ht="12.75"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</row>
    <row r="3409" spans="4:15" ht="12.75"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</row>
    <row r="3410" spans="4:15" ht="12.75"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</row>
    <row r="3411" spans="4:15" ht="12.75"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</row>
    <row r="3412" spans="4:15" ht="12.75"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</row>
    <row r="3413" spans="4:15" ht="12.75"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</row>
    <row r="3414" spans="4:15" ht="12.75"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</row>
    <row r="3415" spans="4:15" ht="12.75"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</row>
    <row r="3416" spans="4:15" ht="12.75"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</row>
    <row r="3417" spans="4:15" ht="12.75"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</row>
    <row r="3418" spans="4:15" ht="12.75"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</row>
    <row r="3419" spans="4:15" ht="12.75"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</row>
    <row r="3420" spans="4:15" ht="12.75"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</row>
    <row r="3421" spans="4:15" ht="12.75"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</row>
    <row r="3422" spans="4:15" ht="12.75"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</row>
    <row r="3423" spans="4:15" ht="12.75"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</row>
    <row r="3424" spans="4:15" ht="12.75"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</row>
    <row r="3425" spans="4:15" ht="12.75"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</row>
    <row r="3426" spans="4:15" ht="12.75"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</row>
    <row r="3427" spans="4:15" ht="12.75"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</row>
    <row r="3428" spans="4:15" ht="12.75"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</row>
    <row r="3429" spans="4:15" ht="12.75"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</row>
    <row r="3430" spans="4:15" ht="12.75"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</row>
    <row r="3431" spans="4:15" ht="12.75"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</row>
    <row r="3432" spans="4:15" ht="12.75"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</row>
    <row r="3433" spans="4:15" ht="12.75"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</row>
    <row r="3434" spans="4:15" ht="12.75"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</row>
    <row r="3435" spans="4:15" ht="12.75"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</row>
    <row r="3436" spans="4:15" ht="12.75"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</row>
    <row r="3437" spans="4:15" ht="12.75"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</row>
    <row r="3438" spans="4:15" ht="12.75"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</row>
    <row r="3439" spans="4:15" ht="12.75"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</row>
    <row r="3440" spans="4:15" ht="12.75"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</row>
    <row r="3441" spans="4:15" ht="12.75"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</row>
    <row r="3442" spans="4:15" ht="12.75"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</row>
    <row r="3443" spans="4:15" ht="12.75"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</row>
    <row r="3444" spans="4:15" ht="12.75"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</row>
    <row r="3445" spans="4:15" ht="12.75"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</row>
    <row r="3446" spans="4:15" ht="12.75"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</row>
    <row r="3447" spans="4:15" ht="12.75"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</row>
    <row r="3448" spans="4:15" ht="12.75"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</row>
    <row r="3449" spans="4:15" ht="12.75"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</row>
    <row r="3450" spans="4:15" ht="12.75"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</row>
    <row r="3451" spans="4:15" ht="12.75"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</row>
    <row r="3452" spans="4:15" ht="12.75"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</row>
    <row r="3453" spans="4:15" ht="12.75"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</row>
    <row r="3454" spans="4:15" ht="12.75"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</row>
    <row r="3455" spans="4:15" ht="12.75"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</row>
    <row r="3456" spans="4:15" ht="12.75"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</row>
    <row r="3457" spans="4:15" ht="12.75"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</row>
    <row r="3458" spans="4:15" ht="12.75"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</row>
    <row r="3459" spans="4:15" ht="12.75"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</row>
    <row r="3460" spans="4:15" ht="12.75"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</row>
    <row r="3461" spans="4:15" ht="12.75"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</row>
    <row r="3462" spans="4:15" ht="12.75"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</row>
    <row r="3463" spans="4:15" ht="12.75"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</row>
    <row r="3464" spans="4:15" ht="12.75"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</row>
    <row r="3465" spans="4:15" ht="12.75"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</row>
    <row r="3466" spans="4:15" ht="12.75"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</row>
    <row r="3467" spans="4:15" ht="12.75"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</row>
    <row r="3468" spans="4:15" ht="12.75"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</row>
    <row r="3469" spans="4:15" ht="12.75"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</row>
    <row r="3470" spans="4:15" ht="12.75"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</row>
    <row r="3471" spans="4:15" ht="12.75"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</row>
    <row r="3472" spans="4:15" ht="12.75"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</row>
    <row r="3473" spans="4:15" ht="12.75"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</row>
    <row r="3474" spans="4:15" ht="12.75"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</row>
    <row r="3475" spans="4:15" ht="12.75"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</row>
    <row r="3476" spans="4:15" ht="12.75"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</row>
    <row r="3477" spans="4:15" ht="12.75"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</row>
    <row r="3478" spans="4:15" ht="12.75"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</row>
    <row r="3479" spans="4:15" ht="12.75"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</row>
    <row r="3480" spans="4:15" ht="12.75"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</row>
    <row r="3481" spans="4:15" ht="12.75"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</row>
    <row r="3482" spans="4:15" ht="12.75"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</row>
    <row r="3483" spans="4:15" ht="12.75"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</row>
    <row r="3484" spans="4:15" ht="12.75"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</row>
    <row r="3485" spans="4:15" ht="12.75"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</row>
    <row r="3486" spans="4:15" ht="12.75"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</row>
    <row r="3487" spans="4:15" ht="12.75"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</row>
    <row r="3488" spans="4:15" ht="12.75"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</row>
    <row r="3489" spans="4:15" ht="12.75"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</row>
    <row r="3490" spans="4:15" ht="12.75"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</row>
    <row r="3491" spans="4:15" ht="12.75"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</row>
    <row r="3492" spans="4:15" ht="12.75"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</row>
    <row r="3493" spans="4:15" ht="12.75"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</row>
    <row r="3494" spans="4:15" ht="12.75"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</row>
    <row r="3495" spans="4:15" ht="12.75"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</row>
    <row r="3496" spans="4:15" ht="12.75"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</row>
    <row r="3497" spans="4:15" ht="12.75"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</row>
    <row r="3498" spans="4:15" ht="12.75"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</row>
    <row r="3499" spans="4:15" ht="12.75"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</row>
    <row r="3500" spans="4:15" ht="12.75"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</row>
    <row r="3501" spans="4:15" ht="12.75"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</row>
    <row r="3502" spans="4:15" ht="12.75"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</row>
    <row r="3503" spans="4:15" ht="12.75"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</row>
    <row r="3504" spans="4:15" ht="12.75"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</row>
    <row r="3505" spans="4:15" ht="12.75"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</row>
    <row r="3506" spans="4:15" ht="12.75"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</row>
    <row r="3507" spans="4:15" ht="12.75"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</row>
    <row r="3508" spans="4:15" ht="12.75"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</row>
    <row r="3509" spans="4:15" ht="12.75"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</row>
    <row r="3510" spans="4:15" ht="12.75"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</row>
    <row r="3511" spans="4:15" ht="12.75"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</row>
    <row r="3512" spans="4:15" ht="12.75"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</row>
    <row r="3513" spans="4:15" ht="12.75"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</row>
    <row r="3514" spans="4:15" ht="12.75"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</row>
    <row r="3515" spans="4:15" ht="12.75"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</row>
    <row r="3516" spans="4:15" ht="12.75"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</row>
    <row r="3517" spans="4:15" ht="12.75"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</row>
    <row r="3518" spans="4:15" ht="12.75"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</row>
    <row r="3519" spans="4:15" ht="12.75"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</row>
    <row r="3520" spans="4:15" ht="12.75"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</row>
    <row r="3521" spans="4:15" ht="12.75"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</row>
    <row r="3522" spans="4:15" ht="12.75"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</row>
    <row r="3523" spans="4:15" ht="12.75"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</row>
    <row r="3524" spans="4:15" ht="12.75"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</row>
    <row r="3525" spans="4:15" ht="12.75"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</row>
    <row r="3526" spans="4:15" ht="12.75"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</row>
    <row r="3527" spans="4:15" ht="12.75"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</row>
    <row r="3528" spans="4:15" ht="12.75"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</row>
    <row r="3529" spans="4:15" ht="12.75"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</row>
    <row r="3530" spans="4:15" ht="12.75"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</row>
    <row r="3531" spans="4:15" ht="12.75"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</row>
    <row r="3532" spans="4:15" ht="12.75"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</row>
    <row r="3533" spans="4:15" ht="12.75"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</row>
    <row r="3534" spans="4:15" ht="12.75"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</row>
    <row r="3535" spans="4:15" ht="12.75"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</row>
    <row r="3536" spans="4:15" ht="12.75"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</row>
    <row r="3537" spans="4:15" ht="12.75"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</row>
    <row r="3538" spans="4:15" ht="12.75"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</row>
    <row r="3539" spans="4:15" ht="12.75"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</row>
    <row r="3540" spans="4:15" ht="12.75"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</row>
    <row r="3541" spans="4:15" ht="12.75"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</row>
    <row r="3542" spans="4:15" ht="12.75"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</row>
    <row r="3543" spans="4:15" ht="12.75"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</row>
    <row r="3544" spans="4:15" ht="12.75"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</row>
    <row r="3545" spans="4:15" ht="12.75"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</row>
    <row r="3546" spans="4:15" ht="12.75"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</row>
    <row r="3547" spans="4:15" ht="12.75"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</row>
    <row r="3548" spans="4:15" ht="12.75"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</row>
    <row r="3549" spans="4:15" ht="12.75"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</row>
    <row r="3550" spans="4:15" ht="12.75"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</row>
    <row r="3551" spans="4:15" ht="12.75"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</row>
    <row r="3552" spans="4:15" ht="12.75"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</row>
    <row r="3553" spans="4:15" ht="12.75"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</row>
    <row r="3554" spans="4:15" ht="12.75"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</row>
    <row r="3555" spans="4:15" ht="12.75"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</row>
    <row r="3556" spans="4:15" ht="12.75"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</row>
    <row r="3557" spans="4:15" ht="12.75"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</row>
    <row r="3558" spans="4:15" ht="12.75"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</row>
    <row r="3559" spans="4:15" ht="12.75"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</row>
    <row r="3560" spans="4:15" ht="12.75"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</row>
    <row r="3561" spans="4:15" ht="12.75"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</row>
    <row r="3562" spans="4:15" ht="12.75"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</row>
    <row r="3563" spans="4:15" ht="12.75"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</row>
    <row r="3564" spans="4:15" ht="12.75"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</row>
    <row r="3565" spans="4:15" ht="12.75"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</row>
    <row r="3566" spans="4:15" ht="12.75"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</row>
    <row r="3567" spans="4:15" ht="12.75"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</row>
    <row r="3568" spans="4:15" ht="12.75"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</row>
    <row r="3569" spans="4:15" ht="12.75"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</row>
    <row r="3570" spans="4:15" ht="12.75"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</row>
    <row r="3571" spans="4:15" ht="12.75"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</row>
    <row r="3572" spans="4:15" ht="12.75"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</row>
    <row r="3573" spans="4:15" ht="12.75"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</row>
    <row r="3574" spans="4:15" ht="12.75"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</row>
    <row r="3575" spans="4:15" ht="12.75"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</row>
    <row r="3576" spans="4:15" ht="12.75"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</row>
    <row r="3577" spans="4:15" ht="12.75"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</row>
    <row r="3578" spans="4:15" ht="12.75"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</row>
    <row r="3579" spans="4:15" ht="12.75"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</row>
    <row r="3580" spans="4:15" ht="12.75"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</row>
    <row r="3581" spans="4:15" ht="12.75"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</row>
    <row r="3582" spans="4:15" ht="12.75"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</row>
    <row r="3583" spans="4:15" ht="12.75"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</row>
    <row r="3584" spans="4:15" ht="12.75"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</row>
    <row r="3585" spans="4:15" ht="12.75"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</row>
    <row r="3586" spans="4:15" ht="12.75"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</row>
    <row r="3587" spans="4:15" ht="12.75"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</row>
    <row r="3588" spans="4:15" ht="12.75"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</row>
    <row r="3589" spans="4:15" ht="12.75"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</row>
    <row r="3590" spans="4:15" ht="12.75"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</row>
    <row r="3591" spans="4:15" ht="12.75"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</row>
    <row r="3592" spans="4:15" ht="12.75"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</row>
    <row r="3593" spans="4:15" ht="12.75"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</row>
    <row r="3594" spans="4:15" ht="12.75"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</row>
    <row r="3595" spans="4:15" ht="12.75"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</row>
    <row r="3596" spans="4:15" ht="12.75"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</row>
    <row r="3597" spans="4:15" ht="12.75"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</row>
    <row r="3598" spans="4:15" ht="12.75"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</row>
    <row r="3599" spans="4:15" ht="12.75"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</row>
    <row r="3600" spans="4:15" ht="12.75"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</row>
    <row r="3601" spans="4:15" ht="12.75"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</row>
    <row r="3602" spans="4:15" ht="12.75"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</row>
    <row r="3603" spans="4:15" ht="12.75"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</row>
    <row r="3604" spans="4:15" ht="12.75"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</row>
    <row r="3605" spans="4:15" ht="12.75"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</row>
    <row r="3606" spans="4:15" ht="12.75"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</row>
    <row r="3607" spans="4:15" ht="12.75"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</row>
    <row r="3608" spans="4:15" ht="12.75"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</row>
    <row r="3609" spans="4:15" ht="12.75"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</row>
    <row r="3610" spans="4:15" ht="12.75"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</row>
    <row r="3611" spans="4:15" ht="12.75"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</row>
    <row r="3612" spans="4:15" ht="12.75"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</row>
    <row r="3613" spans="4:15" ht="12.75"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</row>
    <row r="3614" spans="4:15" ht="12.75"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</row>
    <row r="3615" spans="4:15" ht="12.75"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</row>
    <row r="3616" spans="4:15" ht="12.75"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</row>
    <row r="3617" spans="4:15" ht="12.75"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</row>
    <row r="3618" spans="4:15" ht="12.75"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</row>
    <row r="3619" spans="4:15" ht="12.75"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</row>
    <row r="3620" spans="4:15" ht="12.75"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</row>
    <row r="3621" spans="4:15" ht="12.75"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</row>
    <row r="3622" spans="4:15" ht="12.75"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</row>
    <row r="3623" spans="4:15" ht="12.75"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</row>
    <row r="3624" spans="4:15" ht="12.75"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</row>
    <row r="3625" spans="4:15" ht="12.75"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</row>
    <row r="3626" spans="4:15" ht="12.75"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</row>
    <row r="3627" spans="4:15" ht="12.75"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</row>
    <row r="3628" spans="4:15" ht="12.75"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</row>
    <row r="3629" spans="4:15" ht="12.75"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</row>
    <row r="3630" spans="4:15" ht="12.75"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</row>
    <row r="3631" spans="4:15" ht="12.75"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</row>
    <row r="3632" spans="4:15" ht="12.75"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</row>
    <row r="3633" spans="4:15" ht="12.75"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</row>
    <row r="3634" spans="4:15" ht="12.75"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</row>
    <row r="3635" spans="4:15" ht="12.75"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</row>
    <row r="3636" spans="4:15" ht="12.75"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</row>
    <row r="3637" spans="4:15" ht="12.75"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</row>
    <row r="3638" spans="4:15" ht="12.75"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</row>
    <row r="3639" spans="4:15" ht="12.75"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</row>
    <row r="3640" spans="4:15" ht="12.75"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</row>
    <row r="3641" spans="4:15" ht="12.75"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</row>
    <row r="3642" spans="4:15" ht="12.75"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</row>
    <row r="3643" spans="4:15" ht="12.75"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</row>
    <row r="3644" spans="4:15" ht="12.75"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</row>
    <row r="3645" spans="4:15" ht="12.75"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</row>
    <row r="3646" spans="4:15" ht="12.75"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</row>
    <row r="3647" spans="4:15" ht="12.75"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</row>
    <row r="3648" spans="4:15" ht="12.75"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</row>
    <row r="3649" spans="4:15" ht="12.75"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</row>
    <row r="3650" spans="4:15" ht="12.75"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</row>
    <row r="3651" spans="4:15" ht="12.75"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</row>
    <row r="3652" spans="4:15" ht="12.75"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</row>
    <row r="3653" spans="4:15" ht="12.75"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</row>
    <row r="3654" spans="4:15" ht="12.75"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</row>
    <row r="3655" spans="4:15" ht="12.75"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</row>
    <row r="3656" spans="4:15" ht="12.75"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</row>
    <row r="3657" spans="4:15" ht="12.75"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</row>
    <row r="3658" spans="4:15" ht="12.75"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</row>
    <row r="3659" spans="4:15" ht="12.75"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</row>
    <row r="3660" spans="4:15" ht="12.75"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</row>
    <row r="3661" spans="4:15" ht="12.75"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</row>
    <row r="3662" spans="4:15" ht="12.75"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</row>
    <row r="3663" spans="4:15" ht="12.75"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</row>
    <row r="3664" spans="4:15" ht="12.75"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</row>
    <row r="3665" spans="4:15" ht="12.75"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</row>
    <row r="3666" spans="4:15" ht="12.75"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</row>
    <row r="3667" spans="4:15" ht="12.75"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</row>
    <row r="3668" spans="4:15" ht="12.75"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</row>
    <row r="3669" spans="4:15" ht="12.75"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</row>
    <row r="3670" spans="4:15" ht="12.75"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</row>
    <row r="3671" spans="4:15" ht="12.75"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</row>
    <row r="3672" spans="4:15" ht="12.75"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</row>
    <row r="3673" spans="4:15" ht="12.75"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</row>
    <row r="3674" spans="4:15" ht="12.75"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</row>
    <row r="3675" spans="4:15" ht="12.75"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</row>
    <row r="3676" spans="4:15" ht="12.75"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</row>
    <row r="3677" spans="4:15" ht="12.75"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</row>
    <row r="3678" spans="4:15" ht="12.75"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</row>
    <row r="3679" spans="4:15" ht="12.75"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</row>
    <row r="3680" spans="4:15" ht="12.75"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</row>
    <row r="3681" spans="4:15" ht="12.75"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</row>
    <row r="3682" spans="4:15" ht="12.75"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</row>
    <row r="3683" spans="4:15" ht="12.75"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</row>
    <row r="3684" spans="4:15" ht="12.75"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</row>
    <row r="3685" spans="4:15" ht="12.75"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</row>
    <row r="3686" spans="4:15" ht="12.75"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</row>
    <row r="3687" spans="4:15" ht="12.75"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</row>
    <row r="3688" spans="4:15" ht="12.75"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</row>
    <row r="3689" spans="4:15" ht="12.75"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</row>
    <row r="3690" spans="4:15" ht="12.75"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</row>
    <row r="3691" spans="4:15" ht="12.75"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</row>
    <row r="3692" spans="4:15" ht="12.75"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</row>
    <row r="3693" spans="4:15" ht="12.75"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</row>
    <row r="3694" spans="4:15" ht="12.75"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</row>
    <row r="3695" spans="4:15" ht="12.75"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</row>
    <row r="3696" spans="4:15" ht="12.75"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</row>
    <row r="3697" spans="4:15" ht="12.75"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</row>
    <row r="3698" spans="4:15" ht="12.75"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</row>
    <row r="3699" spans="4:15" ht="12.75"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</row>
    <row r="3700" spans="4:15" ht="12.75"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</row>
    <row r="3701" spans="4:15" ht="12.75"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</row>
    <row r="3702" spans="4:15" ht="12.75"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</row>
    <row r="3703" spans="4:15" ht="12.75"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</row>
    <row r="3704" spans="4:15" ht="12.75"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</row>
    <row r="3705" spans="4:15" ht="12.75"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</row>
    <row r="3706" spans="4:15" ht="12.75"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</row>
    <row r="3707" spans="4:15" ht="12.75"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</row>
    <row r="3708" spans="4:15" ht="12.75"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</row>
    <row r="3709" spans="4:15" ht="12.75"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</row>
    <row r="3710" spans="4:15" ht="12.75"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</row>
    <row r="3711" spans="4:15" ht="12.75"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</row>
    <row r="3712" spans="4:15" ht="12.75"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</row>
    <row r="3713" spans="4:15" ht="12.75"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</row>
    <row r="3714" spans="4:15" ht="12.75"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</row>
    <row r="3715" spans="4:15" ht="12.75"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</row>
    <row r="3716" spans="4:15" ht="12.75"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</row>
    <row r="3717" spans="4:15" ht="12.75"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</row>
    <row r="3718" spans="4:15" ht="12.75"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</row>
    <row r="3719" spans="4:15" ht="12.75"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</row>
    <row r="3720" spans="4:15" ht="12.75"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</row>
    <row r="3721" spans="4:15" ht="12.75"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</row>
    <row r="3722" spans="4:15" ht="12.75"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</row>
    <row r="3723" spans="4:15" ht="12.75"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</row>
    <row r="3724" spans="4:15" ht="12.75"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</row>
    <row r="3725" spans="4:15" ht="12.75"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</row>
    <row r="3726" spans="4:15" ht="12.75"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</row>
    <row r="3727" spans="4:15" ht="12.75"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</row>
    <row r="3728" spans="4:15" ht="12.75"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</row>
    <row r="3729" spans="4:15" ht="12.75"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</row>
    <row r="3730" spans="4:15" ht="12.75"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</row>
    <row r="3731" spans="4:15" ht="12.75"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</row>
    <row r="3732" spans="4:15" ht="12.75"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</row>
    <row r="3733" spans="4:15" ht="12.75"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</row>
    <row r="3734" spans="4:15" ht="12.75"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</row>
    <row r="3735" spans="4:15" ht="12.75"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</row>
    <row r="3736" spans="4:15" ht="12.75"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</row>
    <row r="3737" spans="4:15" ht="12.75"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</row>
    <row r="3738" spans="4:15" ht="12.75"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</row>
    <row r="3739" spans="4:15" ht="12.75"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</row>
    <row r="3740" spans="4:15" ht="12.75"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</row>
    <row r="3741" spans="4:15" ht="12.75"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</row>
    <row r="3742" spans="4:15" ht="12.75"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</row>
    <row r="3743" spans="4:15" ht="12.75"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</row>
    <row r="3744" spans="4:15" ht="12.75"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</row>
    <row r="3745" spans="4:15" ht="12.75"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</row>
    <row r="3746" spans="4:15" ht="12.75"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</row>
    <row r="3747" spans="4:15" ht="12.75"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</row>
    <row r="3748" spans="4:15" ht="12.75"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</row>
    <row r="3749" spans="4:15" ht="12.75"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</row>
    <row r="3750" spans="4:15" ht="12.75"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</row>
    <row r="3751" spans="4:15" ht="12.75"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</row>
    <row r="3752" spans="4:15" ht="12.75"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</row>
    <row r="3753" spans="4:15" ht="12.75"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</row>
    <row r="3754" spans="4:15" ht="12.75"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</row>
    <row r="3755" spans="4:15" ht="12.75"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</row>
    <row r="3756" spans="4:15" ht="12.75"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</row>
    <row r="3757" spans="4:15" ht="12.75"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</row>
    <row r="3758" spans="4:15" ht="12.75"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</row>
    <row r="3759" spans="4:15" ht="12.75"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</row>
    <row r="3760" spans="4:15" ht="12.75"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</row>
    <row r="3761" spans="4:15" ht="12.75"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</row>
    <row r="3762" spans="4:15" ht="12.75"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</row>
    <row r="3763" spans="4:15" ht="12.75"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</row>
    <row r="3764" spans="4:15" ht="12.75"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</row>
    <row r="3765" spans="4:15" ht="12.75"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</row>
    <row r="3766" spans="4:15" ht="12.75"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</row>
    <row r="3767" spans="4:15" ht="12.75"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</row>
    <row r="3768" spans="4:15" ht="12.75"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</row>
    <row r="3769" spans="4:15" ht="12.75"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</row>
    <row r="3770" spans="4:15" ht="12.75"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</row>
    <row r="3771" spans="4:15" ht="12.75"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</row>
    <row r="3772" spans="4:15" ht="12.75"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</row>
    <row r="3773" spans="4:15" ht="12.75"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</row>
    <row r="3774" spans="4:15" ht="12.75"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</row>
    <row r="3775" spans="4:15" ht="12.75"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</row>
    <row r="3776" spans="4:15" ht="12.75"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</row>
    <row r="3777" spans="4:15" ht="12.75"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</row>
    <row r="3778" spans="4:15" ht="12.75"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</row>
    <row r="3779" spans="4:15" ht="12.75"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</row>
    <row r="3780" spans="4:15" ht="12.75"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</row>
    <row r="3781" spans="4:15" ht="12.75"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</row>
    <row r="3782" spans="4:15" ht="12.75"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</row>
    <row r="3783" spans="4:15" ht="12.75"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</row>
    <row r="3784" spans="4:15" ht="12.75"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</row>
    <row r="3785" spans="4:15" ht="12.75"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</row>
    <row r="3786" spans="4:15" ht="12.75"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</row>
    <row r="3787" spans="4:15" ht="12.75"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</row>
    <row r="3788" spans="4:15" ht="12.75"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</row>
    <row r="3789" spans="4:15" ht="12.75"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</row>
    <row r="3790" spans="4:15" ht="12.75"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</row>
    <row r="3791" spans="4:15" ht="12.75"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</row>
    <row r="3792" spans="4:15" ht="12.75"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</row>
    <row r="3793" spans="4:15" ht="12.75"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</row>
    <row r="3794" spans="4:15" ht="12.75"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</row>
    <row r="3795" spans="4:15" ht="12.75"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</row>
    <row r="3796" spans="4:15" ht="12.75"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</row>
    <row r="3797" spans="4:15" ht="12.75"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</row>
    <row r="3798" spans="4:15" ht="12.75"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</row>
    <row r="3799" spans="4:15" ht="12.75"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</row>
    <row r="3800" spans="4:15" ht="12.75"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</row>
    <row r="3801" spans="4:15" ht="12.75"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</row>
    <row r="3802" spans="4:15" ht="12.75"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</row>
    <row r="3803" spans="4:15" ht="12.75"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</row>
    <row r="3804" spans="4:15" ht="12.75"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</row>
    <row r="3805" spans="4:15" ht="12.75"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</row>
    <row r="3806" spans="4:15" ht="12.75"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</row>
    <row r="3807" spans="4:15" ht="12.75"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</row>
    <row r="3808" spans="4:15" ht="12.75"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</row>
    <row r="3809" spans="4:15" ht="12.75"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</row>
    <row r="3810" spans="4:15" ht="12.75"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</row>
    <row r="3811" spans="4:15" ht="12.75"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</row>
    <row r="3812" spans="4:15" ht="12.75"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</row>
    <row r="3813" spans="4:15" ht="12.75"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</row>
    <row r="3814" spans="4:15" ht="12.75"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</row>
    <row r="3815" spans="4:15" ht="12.75"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</row>
    <row r="3816" spans="4:15" ht="12.75"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</row>
    <row r="3817" spans="4:15" ht="12.75"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</row>
    <row r="3818" spans="4:15" ht="12.75"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</row>
    <row r="3819" spans="4:15" ht="12.75"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</row>
    <row r="3820" spans="4:15" ht="12.75"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</row>
    <row r="3821" spans="4:15" ht="12.75"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</row>
    <row r="3822" spans="4:15" ht="12.75"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</row>
    <row r="3823" spans="4:15" ht="12.75"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</row>
    <row r="3824" spans="4:15" ht="12.75"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</row>
    <row r="3825" spans="4:15" ht="12.75"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</row>
    <row r="3826" spans="4:15" ht="12.75"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</row>
    <row r="3827" spans="4:15" ht="12.75"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</row>
    <row r="3828" spans="4:15" ht="12.75"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</row>
    <row r="3829" spans="4:15" ht="12.75"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</row>
    <row r="3830" spans="4:15" ht="12.75"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</row>
    <row r="3831" spans="4:15" ht="12.75"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</row>
    <row r="3832" spans="4:15" ht="12.75"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</row>
    <row r="3833" spans="4:15" ht="12.75"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</row>
    <row r="3834" spans="4:15" ht="12.75"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</row>
    <row r="3835" spans="4:15" ht="12.75"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</row>
    <row r="3836" spans="4:15" ht="12.75"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</row>
    <row r="3837" spans="4:15" ht="12.75"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</row>
    <row r="3838" spans="4:15" ht="12.75"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</row>
    <row r="3839" spans="4:15" ht="12.75"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</row>
    <row r="3840" spans="4:15" ht="12.75"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</row>
    <row r="3841" spans="4:15" ht="12.75"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</row>
    <row r="3842" spans="4:15" ht="12.75"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</row>
    <row r="3843" spans="4:15" ht="12.75"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</row>
    <row r="3844" spans="4:15" ht="12.75"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</row>
    <row r="3845" spans="4:15" ht="12.75"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</row>
    <row r="3846" spans="4:15" ht="12.75"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</row>
    <row r="3847" spans="4:15" ht="12.75"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</row>
    <row r="3848" spans="4:15" ht="12.75"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</row>
    <row r="3849" spans="4:15" ht="12.75"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</row>
    <row r="3850" spans="4:15" ht="12.75"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</row>
    <row r="3851" spans="4:15" ht="12.75"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</row>
    <row r="3852" spans="4:15" ht="12.75"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</row>
    <row r="3853" spans="4:15" ht="12.75"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</row>
    <row r="3854" spans="4:15" ht="12.75"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</row>
    <row r="3855" spans="4:15" ht="12.75"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</row>
    <row r="3856" spans="4:15" ht="12.75"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</row>
    <row r="3857" spans="4:15" ht="12.75"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</row>
    <row r="3858" spans="4:15" ht="12.75"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</row>
    <row r="3859" spans="4:15" ht="12.75"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</row>
    <row r="3860" spans="4:15" ht="12.75"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</row>
    <row r="3861" spans="4:15" ht="12.75"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</row>
    <row r="3862" spans="4:15" ht="12.75"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</row>
    <row r="3863" spans="4:15" ht="12.75"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</row>
    <row r="3864" spans="4:15" ht="12.75"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</row>
    <row r="3865" spans="4:15" ht="12.75"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</row>
    <row r="3866" spans="4:15" ht="12.75"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</row>
    <row r="3867" spans="4:15" ht="12.75"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</row>
    <row r="3868" spans="4:15" ht="12.75"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</row>
    <row r="3869" spans="4:15" ht="12.75"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</row>
    <row r="3870" spans="4:15" ht="12.75"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</row>
    <row r="3871" spans="4:15" ht="12.75"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</row>
    <row r="3872" spans="4:15" ht="12.75"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</row>
    <row r="3873" spans="4:15" ht="12.75"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</row>
    <row r="3874" spans="4:15" ht="12.75"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</row>
    <row r="3875" spans="4:15" ht="12.75"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</row>
    <row r="3876" spans="4:15" ht="12.75"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</row>
    <row r="3877" spans="4:15" ht="12.75"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</row>
    <row r="3878" spans="4:15" ht="12.75"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</row>
    <row r="3879" spans="4:15" ht="12.75"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</row>
    <row r="3880" spans="4:15" ht="12.75"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</row>
    <row r="3881" spans="4:15" ht="12.75"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</row>
    <row r="3882" spans="4:15" ht="12.75"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</row>
    <row r="3883" spans="4:15" ht="12.75"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</row>
    <row r="3884" spans="4:15" ht="12.75"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</row>
    <row r="3885" spans="4:15" ht="12.75"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</row>
    <row r="3886" spans="4:15" ht="12.75"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</row>
    <row r="3887" spans="4:15" ht="12.75"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</row>
    <row r="3888" spans="4:15" ht="12.75"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</row>
    <row r="3889" spans="4:15" ht="12.75"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</row>
    <row r="3890" spans="4:15" ht="12.75"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</row>
    <row r="3891" spans="4:15" ht="12.75"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</row>
    <row r="3892" spans="4:15" ht="12.75"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</row>
    <row r="3893" spans="4:15" ht="12.75"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</row>
    <row r="3894" spans="4:15" ht="12.75"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</row>
    <row r="3895" spans="4:15" ht="12.75"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</row>
    <row r="3896" spans="4:15" ht="12.75"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</row>
    <row r="3897" spans="4:15" ht="12.75"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</row>
    <row r="3898" spans="4:15" ht="12.75"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</row>
    <row r="3899" spans="4:15" ht="12.75"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</row>
    <row r="3900" spans="4:15" ht="12.75"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</row>
    <row r="3901" spans="4:15" ht="12.75"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</row>
    <row r="3902" spans="4:15" ht="12.75"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</row>
    <row r="3903" spans="4:15" ht="12.75"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</row>
    <row r="3904" spans="4:15" ht="12.75"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</row>
    <row r="3905" spans="4:15" ht="12.75"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</row>
    <row r="3906" spans="4:15" ht="12.75"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</row>
    <row r="3907" spans="4:15" ht="12.75"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</row>
    <row r="3908" spans="4:15" ht="12.75"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</row>
    <row r="3909" spans="4:15" ht="12.75"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</row>
    <row r="3910" spans="4:15" ht="12.75"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</row>
    <row r="3911" spans="4:15" ht="12.75"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</row>
    <row r="3912" spans="4:15" ht="12.75"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</row>
    <row r="3913" spans="4:15" ht="12.75"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</row>
    <row r="3914" spans="4:15" ht="12.75"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</row>
    <row r="3915" spans="4:15" ht="12.75"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</row>
    <row r="3916" spans="4:15" ht="12.75"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</row>
    <row r="3917" spans="4:15" ht="12.75"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</row>
    <row r="3918" spans="4:15" ht="12.75"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</row>
    <row r="3919" spans="4:15" ht="12.75"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</row>
    <row r="3920" spans="4:15" ht="12.75"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</row>
    <row r="3921" spans="4:15" ht="12.75"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</row>
    <row r="3922" spans="4:15" ht="12.75"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</row>
    <row r="3923" spans="4:15" ht="12.75"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</row>
    <row r="3924" spans="4:15" ht="12.75"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</row>
    <row r="3925" spans="4:15" ht="12.75"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</row>
    <row r="3926" spans="4:15" ht="12.75"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</row>
    <row r="3927" spans="4:15" ht="12.75"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</row>
    <row r="3928" spans="4:15" ht="12.75"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</row>
    <row r="3929" spans="4:15" ht="12.75"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</row>
    <row r="3930" spans="4:15" ht="12.75"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</row>
    <row r="3931" spans="4:15" ht="12.75"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</row>
    <row r="3932" spans="4:15" ht="12.75"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</row>
    <row r="3933" spans="4:15" ht="12.75"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</row>
    <row r="3934" spans="4:15" ht="12.75"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</row>
    <row r="3935" spans="4:15" ht="12.75"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</row>
    <row r="3936" spans="4:15" ht="12.75"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</row>
    <row r="3937" spans="4:15" ht="12.75"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</row>
    <row r="3938" spans="4:15" ht="12.75"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</row>
    <row r="3939" spans="4:15" ht="12.75"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</row>
    <row r="3940" spans="4:15" ht="12.75"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</row>
    <row r="3941" spans="4:15" ht="12.75"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</row>
    <row r="3942" spans="4:15" ht="12.75"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</row>
    <row r="3943" spans="4:15" ht="12.75"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</row>
    <row r="3944" spans="4:15" ht="12.75"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</row>
    <row r="3945" spans="4:15" ht="12.75"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</row>
    <row r="3946" spans="4:15" ht="12.75"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</row>
    <row r="3947" spans="4:15" ht="12.75"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</row>
    <row r="3948" spans="4:15" ht="12.75"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</row>
    <row r="3949" spans="4:15" ht="12.75"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</row>
    <row r="3950" spans="4:15" ht="12.75"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</row>
    <row r="3951" spans="4:15" ht="12.75"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</row>
    <row r="3952" spans="4:15" ht="12.75"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</row>
    <row r="3953" spans="4:15" ht="12.75"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</row>
    <row r="3954" spans="4:15" ht="12.75"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</row>
    <row r="3955" spans="4:15" ht="12.75"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</row>
    <row r="3956" spans="4:15" ht="12.75"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</row>
    <row r="3957" spans="4:15" ht="12.75"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</row>
    <row r="3958" spans="4:15" ht="12.75"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</row>
    <row r="3959" spans="4:15" ht="12.75"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</row>
    <row r="3960" spans="4:15" ht="12.75"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</row>
    <row r="3961" spans="4:15" ht="12.75"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</row>
    <row r="3962" spans="4:15" ht="12.75"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</row>
    <row r="3963" spans="4:15" ht="12.75"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</row>
    <row r="3964" spans="4:15" ht="12.75"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</row>
    <row r="3965" spans="4:15" ht="12.75"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</row>
    <row r="3966" spans="4:15" ht="12.75"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</row>
    <row r="3967" spans="4:15" ht="12.75"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</row>
    <row r="3968" spans="4:15" ht="12.75"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</row>
    <row r="3969" spans="4:15" ht="12.75"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</row>
    <row r="3970" spans="4:15" ht="12.75"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</row>
    <row r="3971" spans="4:15" ht="12.75"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</row>
    <row r="3972" spans="4:15" ht="12.75"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</row>
    <row r="3973" spans="4:15" ht="12.75"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</row>
    <row r="3974" spans="4:15" ht="12.75"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</row>
    <row r="3975" spans="4:15" ht="12.75"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</row>
    <row r="3976" spans="4:15" ht="12.75"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</row>
    <row r="3977" spans="4:15" ht="12.75"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</row>
    <row r="3978" spans="4:15" ht="12.75"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</row>
    <row r="3979" spans="4:15" ht="12.75"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</row>
    <row r="3980" spans="4:15" ht="12.75"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</row>
    <row r="3981" spans="4:15" ht="12.75"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</row>
    <row r="3982" spans="4:15" ht="12.75"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</row>
    <row r="3983" spans="4:15" ht="12.75"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</row>
    <row r="3984" spans="4:15" ht="12.75"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</row>
    <row r="3985" spans="4:15" ht="12.75"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</row>
    <row r="3986" spans="4:15" ht="12.75"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</row>
    <row r="3987" spans="4:15" ht="12.75"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</row>
    <row r="3988" spans="4:15" ht="12.75"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</row>
    <row r="3989" spans="4:15" ht="12.75"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</row>
    <row r="3990" spans="4:15" ht="12.75"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</row>
    <row r="3991" spans="4:15" ht="12.75"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</row>
    <row r="3992" spans="4:15" ht="12.75"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</row>
    <row r="3993" spans="4:15" ht="12.75"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</row>
    <row r="3994" spans="4:15" ht="12.75"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</row>
    <row r="3995" spans="4:15" ht="12.75"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</row>
    <row r="3996" spans="4:15" ht="12.75"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</row>
    <row r="3997" spans="4:15" ht="12.75"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</row>
    <row r="3998" spans="4:15" ht="12.75"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</row>
    <row r="3999" spans="4:15" ht="12.75"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</row>
    <row r="4000" spans="4:15" ht="12.75"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</row>
    <row r="4001" spans="4:15" ht="12.75"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</row>
    <row r="4002" spans="4:15" ht="12.75"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</row>
    <row r="4003" spans="4:15" ht="12.75"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</row>
    <row r="4004" spans="4:15" ht="12.75"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</row>
    <row r="4005" spans="4:15" ht="12.75"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</row>
    <row r="4006" spans="4:15" ht="12.75"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</row>
    <row r="4007" spans="4:15" ht="12.75"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</row>
    <row r="4008" spans="4:15" ht="12.75"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</row>
    <row r="4009" spans="4:15" ht="12.75"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</row>
    <row r="4010" spans="4:15" ht="12.75"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</row>
    <row r="4011" spans="4:15" ht="12.75"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</row>
    <row r="4012" spans="4:15" ht="12.75"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</row>
    <row r="4013" spans="4:15" ht="12.75"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</row>
    <row r="4014" spans="4:15" ht="12.75"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</row>
    <row r="4015" spans="4:15" ht="12.75"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</row>
    <row r="4016" spans="4:15" ht="12.75"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</row>
    <row r="4017" spans="4:15" ht="12.75"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</row>
    <row r="4018" spans="4:15" ht="12.75"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</row>
    <row r="4019" spans="4:15" ht="12.75"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</row>
    <row r="4020" spans="4:15" ht="12.75"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</row>
    <row r="4021" spans="4:15" ht="12.75"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</row>
    <row r="4022" spans="4:15" ht="12.75"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</row>
    <row r="4023" spans="4:15" ht="12.75"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</row>
    <row r="4024" spans="4:15" ht="12.75"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</row>
    <row r="4025" spans="4:15" ht="12.75"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</row>
    <row r="4026" spans="4:15" ht="12.75"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</row>
    <row r="4027" spans="4:15" ht="12.75"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</row>
    <row r="4028" spans="4:15" ht="12.75"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</row>
    <row r="4029" spans="4:15" ht="12.75"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</row>
    <row r="4030" spans="4:15" ht="12.75"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</row>
    <row r="4031" spans="4:15" ht="12.75"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</row>
    <row r="4032" spans="4:15" ht="12.75"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</row>
    <row r="4033" spans="4:15" ht="12.75"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</row>
    <row r="4034" spans="4:15" ht="12.75"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</row>
    <row r="4035" spans="4:15" ht="12.75"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</row>
    <row r="4036" spans="4:15" ht="12.75"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</row>
    <row r="4037" spans="4:15" ht="12.75"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</row>
    <row r="4038" spans="4:15" ht="12.75"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</row>
    <row r="4039" spans="4:15" ht="12.75"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</row>
    <row r="4040" spans="4:15" ht="12.75"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</row>
    <row r="4041" spans="4:15" ht="12.75"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</row>
    <row r="4042" spans="4:15" ht="12.75"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</row>
    <row r="4043" spans="4:15" ht="12.75"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</row>
    <row r="4044" spans="4:15" ht="12.75"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</row>
    <row r="4045" spans="4:15" ht="12.75"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</row>
    <row r="4046" spans="4:15" ht="12.75"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</row>
    <row r="4047" spans="4:15" ht="12.75"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</row>
    <row r="4048" spans="4:15" ht="12.75"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</row>
    <row r="4049" spans="4:15" ht="12.75"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</row>
    <row r="4050" spans="4:15" ht="12.75"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</row>
    <row r="4051" spans="4:15" ht="12.75"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</row>
    <row r="4052" spans="4:15" ht="12.75"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</row>
    <row r="4053" spans="4:15" ht="12.75"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</row>
    <row r="4054" spans="4:15" ht="12.75"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</row>
    <row r="4055" spans="4:15" ht="12.75"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</row>
    <row r="4056" spans="4:15" ht="12.75"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</row>
    <row r="4057" spans="4:15" ht="12.75"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</row>
    <row r="4058" spans="4:15" ht="12.75"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</row>
    <row r="4059" spans="4:15" ht="12.75"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</row>
    <row r="4060" spans="4:15" ht="12.75"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</row>
    <row r="4061" spans="4:15" ht="12.75"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</row>
    <row r="4062" spans="4:15" ht="12.75"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</row>
    <row r="4063" spans="4:15" ht="12.75"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</row>
    <row r="4064" spans="4:15" ht="12.75"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</row>
    <row r="4065" spans="4:15" ht="12.75"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</row>
    <row r="4066" spans="4:15" ht="12.75"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</row>
    <row r="4067" spans="4:15" ht="12.75"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</row>
    <row r="4068" spans="4:15" ht="12.75"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</row>
    <row r="4069" spans="4:15" ht="12.75"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</row>
    <row r="4070" spans="4:15" ht="12.75"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</row>
    <row r="4071" spans="4:15" ht="12.75"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</row>
    <row r="4072" spans="4:15" ht="12.75"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</row>
    <row r="4073" spans="4:15" ht="12.75"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</row>
    <row r="4074" spans="4:15" ht="12.75"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</row>
    <row r="4075" spans="4:15" ht="12.75"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</row>
    <row r="4076" spans="4:15" ht="12.75"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</row>
    <row r="4077" spans="4:15" ht="12.75"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</row>
    <row r="4078" spans="4:15" ht="12.75"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</row>
    <row r="4079" spans="4:15" ht="12.75"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</row>
    <row r="4080" spans="4:15" ht="12.75"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</row>
    <row r="4081" spans="4:15" ht="12.75"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</row>
    <row r="4082" spans="4:15" ht="12.75"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</row>
    <row r="4083" spans="4:15" ht="12.75"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</row>
    <row r="4084" spans="4:15" ht="12.75"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</row>
    <row r="4085" spans="4:15" ht="12.75"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</row>
    <row r="4086" spans="4:15" ht="12.75"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</row>
    <row r="4087" spans="4:15" ht="12.75"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</row>
    <row r="4088" spans="4:15" ht="12.75"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</row>
    <row r="4089" spans="4:15" ht="12.75"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</row>
    <row r="4090" spans="4:15" ht="12.75"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</row>
    <row r="4091" spans="4:15" ht="12.75"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</row>
    <row r="4092" spans="4:15" ht="12.75"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</row>
    <row r="4093" spans="4:15" ht="12.75"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</row>
    <row r="4094" spans="4:15" ht="12.75"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</row>
    <row r="4095" spans="4:15" ht="12.75"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</row>
    <row r="4096" spans="4:15" ht="12.75"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</row>
    <row r="4097" spans="4:15" ht="12.75"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</row>
    <row r="4098" spans="4:15" ht="12.75"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</row>
    <row r="4099" spans="4:15" ht="12.75"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</row>
    <row r="4100" spans="4:15" ht="12.75"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</row>
    <row r="4101" spans="4:15" ht="12.75"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</row>
    <row r="4102" spans="4:15" ht="12.75"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</row>
    <row r="4103" spans="4:15" ht="12.75"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</row>
    <row r="4104" spans="4:15" ht="12.75"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</row>
    <row r="4105" spans="4:15" ht="12.75"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</row>
    <row r="4106" spans="4:15" ht="12.75"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</row>
    <row r="4107" spans="4:15" ht="12.75"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</row>
    <row r="4108" spans="4:15" ht="12.75"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</row>
    <row r="4109" spans="4:15" ht="12.75"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</row>
    <row r="4110" spans="4:15" ht="12.75"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</row>
    <row r="4111" spans="4:15" ht="12.75"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</row>
    <row r="4112" spans="4:15" ht="12.75"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</row>
    <row r="4113" spans="4:15" ht="12.75"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</row>
    <row r="4114" spans="4:15" ht="12.75"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</row>
    <row r="4115" spans="4:15" ht="12.75"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</row>
    <row r="4116" spans="4:15" ht="12.75"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</row>
    <row r="4117" spans="4:15" ht="12.75"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</row>
    <row r="4118" spans="4:15" ht="12.75"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</row>
    <row r="4119" spans="4:15" ht="12.75"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</row>
    <row r="4120" spans="4:15" ht="12.75"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</row>
    <row r="4121" spans="4:15" ht="12.75"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</row>
    <row r="4122" spans="4:15" ht="12.75"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</row>
    <row r="4123" spans="4:15" ht="12.75"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</row>
    <row r="4124" spans="4:15" ht="12.75"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</row>
    <row r="4125" spans="4:15" ht="12.75"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</row>
    <row r="4126" spans="4:15" ht="12.75"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</row>
    <row r="4127" spans="4:15" ht="12.75"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</row>
    <row r="4128" spans="4:15" ht="12.75"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</row>
    <row r="4129" spans="4:15" ht="12.75"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</row>
    <row r="4130" spans="4:15" ht="12.75"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</row>
    <row r="4131" spans="4:15" ht="12.75"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</row>
    <row r="4132" spans="4:15" ht="12.75"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</row>
    <row r="4133" spans="4:15" ht="12.75"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</row>
    <row r="4134" spans="4:15" ht="12.75"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</row>
    <row r="4135" spans="4:15" ht="12.75"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</row>
    <row r="4136" spans="4:15" ht="12.75"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</row>
    <row r="4137" spans="4:15" ht="12.75"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</row>
    <row r="4138" spans="4:15" ht="12.75"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</row>
    <row r="4139" spans="4:15" ht="12.75"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</row>
    <row r="4140" spans="4:15" ht="12.75"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</row>
    <row r="4141" spans="4:15" ht="12.75"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</row>
    <row r="4142" spans="4:15" ht="12.75"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</row>
    <row r="4143" spans="4:15" ht="12.75"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</row>
    <row r="4144" spans="4:15" ht="12.75"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</row>
    <row r="4145" spans="4:15" ht="12.75"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</row>
    <row r="4146" spans="4:15" ht="12.75"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</row>
    <row r="4147" spans="4:15" ht="12.75"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</row>
    <row r="4148" spans="4:15" ht="12.75"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</row>
    <row r="4149" spans="4:15" ht="12.75"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</row>
    <row r="4150" spans="4:15" ht="12.75"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</row>
    <row r="4151" spans="4:15" ht="12.75"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</row>
    <row r="4152" spans="4:15" ht="12.75"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</row>
    <row r="4153" spans="4:15" ht="12.75"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</row>
    <row r="4154" spans="4:15" ht="12.75"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</row>
    <row r="4155" spans="4:15" ht="12.75"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</row>
    <row r="4156" spans="4:15" ht="12.75"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</row>
    <row r="4157" spans="4:15" ht="12.75"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</row>
    <row r="4158" spans="4:15" ht="12.75"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</row>
    <row r="4159" spans="4:15" ht="12.75"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</row>
    <row r="4160" spans="4:15" ht="12.75"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</row>
    <row r="4161" spans="4:15" ht="12.75"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</row>
    <row r="4162" spans="4:15" ht="12.75"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</row>
    <row r="4163" spans="4:15" ht="12.75"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</row>
    <row r="4164" spans="4:15" ht="12.75"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</row>
    <row r="4165" spans="4:15" ht="12.75"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</row>
    <row r="4166" spans="4:15" ht="12.75"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</row>
    <row r="4167" spans="4:15" ht="12.75"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</row>
    <row r="4168" spans="4:15" ht="12.75"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</row>
    <row r="4169" spans="4:15" ht="12.75"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</row>
    <row r="4170" spans="4:15" ht="12.75"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</row>
    <row r="4171" spans="4:15" ht="12.75"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</row>
    <row r="4172" spans="4:15" ht="12.75"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</row>
    <row r="4173" spans="4:15" ht="12.75"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</row>
    <row r="4174" spans="4:15" ht="12.75"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</row>
    <row r="4175" spans="4:15" ht="12.75"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</row>
    <row r="4176" spans="4:15" ht="12.75"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</row>
    <row r="4177" spans="4:15" ht="12.75"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</row>
    <row r="4178" spans="4:15" ht="12.75"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</row>
    <row r="4179" spans="4:15" ht="12.75"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</row>
    <row r="4180" spans="4:15" ht="12.75"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</row>
    <row r="4181" spans="4:15" ht="12.75"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</row>
    <row r="4182" spans="4:15" ht="12.75"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</row>
    <row r="4183" spans="4:15" ht="12.75"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</row>
    <row r="4184" spans="4:15" ht="12.75"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</row>
    <row r="4185" spans="4:15" ht="12.75"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</row>
    <row r="4186" spans="4:15" ht="12.75"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</row>
    <row r="4187" spans="4:15" ht="12.75"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</row>
    <row r="4188" spans="4:15" ht="12.75"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</row>
    <row r="4189" spans="4:15" ht="12.75"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</row>
    <row r="4190" spans="4:15" ht="12.75"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</row>
    <row r="4191" spans="4:15" ht="12.75"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</row>
    <row r="4192" spans="4:15" ht="12.75"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</row>
    <row r="4193" spans="4:15" ht="12.75"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</row>
    <row r="4194" spans="4:15" ht="12.75"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</row>
    <row r="4195" spans="4:15" ht="12.75"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</row>
    <row r="4196" spans="4:15" ht="12.75"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</row>
    <row r="4197" spans="4:15" ht="12.75"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</row>
    <row r="4198" spans="4:15" ht="12.75"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</row>
    <row r="4199" spans="4:15" ht="12.75"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</row>
    <row r="4200" spans="4:15" ht="12.75"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</row>
    <row r="4201" spans="4:15" ht="12.75"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</row>
    <row r="4202" spans="4:15" ht="12.75"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</row>
    <row r="4203" spans="4:15" ht="12.75"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</row>
    <row r="4204" spans="4:15" ht="12.75"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</row>
    <row r="4205" spans="4:15" ht="12.75"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</row>
    <row r="4206" spans="4:15" ht="12.75"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</row>
    <row r="4207" spans="4:15" ht="12.75"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</row>
    <row r="4208" spans="4:15" ht="12.75"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</row>
    <row r="4209" spans="4:15" ht="12.75"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</row>
    <row r="4210" spans="4:15" ht="12.75"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</row>
    <row r="4211" spans="4:15" ht="12.75"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</row>
    <row r="4212" spans="4:15" ht="12.75"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</row>
    <row r="4213" spans="4:15" ht="12.75"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</row>
    <row r="4214" spans="4:15" ht="12.75"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</row>
    <row r="4215" spans="4:15" ht="12.75"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</row>
    <row r="4216" spans="4:15" ht="12.75"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</row>
    <row r="4217" spans="4:15" ht="12.75"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</row>
    <row r="4218" spans="4:15" ht="12.75"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</row>
    <row r="4219" spans="4:15" ht="12.75"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</row>
    <row r="4220" spans="4:15" ht="12.75"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</row>
    <row r="4221" spans="4:15" ht="12.75"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</row>
    <row r="4222" spans="4:15" ht="12.75"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</row>
    <row r="4223" spans="4:15" ht="12.75"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</row>
    <row r="4224" spans="4:15" ht="12.75"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</row>
    <row r="4225" spans="4:15" ht="12.75"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</row>
    <row r="4226" spans="4:15" ht="12.75"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</row>
    <row r="4227" spans="4:15" ht="12.75"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</row>
    <row r="4228" spans="4:15" ht="12.75"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</row>
    <row r="4229" spans="4:15" ht="12.75"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</row>
    <row r="4230" spans="4:15" ht="12.75"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</row>
    <row r="4231" spans="4:15" ht="12.75"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</row>
    <row r="4232" spans="4:15" ht="12.75"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</row>
    <row r="4233" spans="4:15" ht="12.75"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</row>
    <row r="4234" spans="4:15" ht="12.75"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</row>
    <row r="4235" spans="4:15" ht="12.75"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</row>
    <row r="4236" spans="4:15" ht="12.75"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</row>
    <row r="4237" spans="4:15" ht="12.75"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</row>
    <row r="4238" spans="4:15" ht="12.75"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</row>
    <row r="4239" spans="4:15" ht="12.75"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</row>
    <row r="4240" spans="4:15" ht="12.75"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</row>
    <row r="4241" spans="4:15" ht="12.75"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</row>
    <row r="4242" spans="4:15" ht="12.75"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</row>
    <row r="4243" spans="4:15" ht="12.75"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</row>
    <row r="4244" spans="4:15" ht="12.75"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</row>
    <row r="4245" spans="4:15" ht="12.75"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</row>
    <row r="4246" spans="4:15" ht="12.75"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</row>
    <row r="4247" spans="4:15" ht="12.75"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</row>
    <row r="4248" spans="4:15" ht="12.75"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</row>
    <row r="4249" spans="4:15" ht="12.75"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</row>
    <row r="4250" spans="4:15" ht="12.75"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</row>
    <row r="4251" spans="4:15" ht="12.75"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</row>
    <row r="4252" spans="4:15" ht="12.75"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</row>
    <row r="4253" spans="4:15" ht="12.75"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</row>
    <row r="4254" spans="4:15" ht="12.75"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</row>
    <row r="4255" spans="4:15" ht="12.75"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</row>
    <row r="4256" spans="4:15" ht="12.75"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</row>
    <row r="4257" spans="4:15" ht="12.75"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</row>
    <row r="4258" spans="4:15" ht="12.75"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</row>
    <row r="4259" spans="4:15" ht="12.75"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</row>
    <row r="4260" spans="4:15" ht="12.75"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</row>
    <row r="4261" spans="4:15" ht="12.75"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</row>
    <row r="4262" spans="4:15" ht="12.75"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</row>
    <row r="4263" spans="4:15" ht="12.75"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</row>
    <row r="4264" spans="4:15" ht="12.75"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</row>
    <row r="4265" spans="4:15" ht="12.75"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</row>
    <row r="4266" spans="4:15" ht="12.75"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</row>
    <row r="4267" spans="4:15" ht="12.75"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</row>
    <row r="4268" spans="4:15" ht="12.75"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</row>
    <row r="4269" spans="4:15" ht="12.75"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</row>
    <row r="4270" spans="4:15" ht="12.75"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</row>
    <row r="4271" spans="4:15" ht="12.75"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</row>
    <row r="4272" spans="4:15" ht="12.75"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</row>
    <row r="4273" spans="4:15" ht="12.75"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</row>
    <row r="4274" spans="4:15" ht="12.75"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</row>
    <row r="4275" spans="4:15" ht="12.75"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</row>
    <row r="4276" spans="4:15" ht="12.75"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</row>
    <row r="4277" spans="4:15" ht="12.75"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</row>
    <row r="4278" spans="4:15" ht="12.75"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</row>
    <row r="4279" spans="4:15" ht="12.75"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</row>
    <row r="4280" spans="4:15" ht="12.75"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</row>
    <row r="4281" spans="4:15" ht="12.75"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</row>
    <row r="4282" spans="4:15" ht="12.75"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</row>
    <row r="4283" spans="4:15" ht="12.75"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</row>
    <row r="4284" spans="4:15" ht="12.75"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</row>
    <row r="4285" spans="4:15" ht="12.75"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</row>
    <row r="4286" spans="4:15" ht="12.75"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</row>
    <row r="4287" spans="4:15" ht="12.75"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</row>
    <row r="4288" spans="4:15" ht="12.75"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</row>
    <row r="4289" spans="4:15" ht="12.75"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</row>
    <row r="4290" spans="4:15" ht="12.75"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</row>
    <row r="4291" spans="4:15" ht="12.75"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</row>
    <row r="4292" spans="4:15" ht="12.75"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</row>
    <row r="4293" spans="4:15" ht="12.75"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</row>
    <row r="4294" spans="4:15" ht="12.75"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</row>
    <row r="4295" spans="4:15" ht="12.75"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</row>
    <row r="4296" spans="4:15" ht="12.75"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</row>
    <row r="4297" spans="4:15" ht="12.75"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</row>
    <row r="4298" spans="4:15" ht="12.75"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</row>
    <row r="4299" spans="4:15" ht="12.75"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</row>
    <row r="4300" spans="4:15" ht="12.75"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</row>
    <row r="4301" spans="4:15" ht="12.75"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</row>
    <row r="4302" spans="4:15" ht="12.75"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</row>
    <row r="4303" spans="4:15" ht="12.75"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</row>
    <row r="4304" spans="4:15" ht="12.75"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</row>
    <row r="4305" spans="4:15" ht="12.75"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</row>
    <row r="4306" spans="4:15" ht="12.75"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</row>
    <row r="4307" spans="4:15" ht="12.75"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</row>
    <row r="4308" spans="4:15" ht="12.75"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</row>
    <row r="4309" spans="4:15" ht="12.75"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</row>
    <row r="4310" spans="4:15" ht="12.75"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</row>
    <row r="4311" spans="4:15" ht="12.75"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</row>
    <row r="4312" spans="4:15" ht="12.75"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</row>
    <row r="4313" spans="4:15" ht="12.75"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</row>
    <row r="4314" spans="4:15" ht="12.75"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</row>
    <row r="4315" spans="4:15" ht="12.75"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</row>
    <row r="4316" spans="4:15" ht="12.75"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</row>
    <row r="4317" spans="4:15" ht="12.75"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</row>
    <row r="4318" spans="4:15" ht="12.75"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</row>
    <row r="4319" spans="4:15" ht="12.75"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</row>
    <row r="4320" spans="4:15" ht="12.75"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</row>
    <row r="4321" spans="4:15" ht="12.75"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</row>
    <row r="4322" spans="4:15" ht="12.75"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</row>
    <row r="4323" spans="4:15" ht="12.75"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</row>
    <row r="4324" spans="4:15" ht="12.75"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</row>
    <row r="4325" spans="4:15" ht="12.75"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</row>
    <row r="4326" spans="4:15" ht="12.75"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</row>
    <row r="4327" spans="4:15" ht="12.75"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</row>
    <row r="4328" spans="4:15" ht="12.75"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</row>
    <row r="4329" spans="4:15" ht="12.75"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</row>
    <row r="4330" spans="4:15" ht="12.75"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</row>
    <row r="4331" spans="4:15" ht="12.75"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</row>
    <row r="4332" spans="4:15" ht="12.75"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</row>
    <row r="4333" spans="4:15" ht="12.75"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</row>
    <row r="4334" spans="4:15" ht="12.75"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</row>
    <row r="4335" spans="4:15" ht="12.75"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</row>
    <row r="4336" spans="4:15" ht="12.75"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</row>
    <row r="4337" spans="4:15" ht="12.75"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</row>
    <row r="4338" spans="4:15" ht="12.75"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</row>
    <row r="4339" spans="4:15" ht="12.75"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</row>
    <row r="4340" spans="4:15" ht="12.75"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</row>
    <row r="4341" spans="4:15" ht="12.75"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</row>
    <row r="4342" spans="4:15" ht="12.75"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</row>
    <row r="4343" spans="4:15" ht="12.75"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</row>
    <row r="4344" spans="4:15" ht="12.75"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</row>
    <row r="4345" spans="4:15" ht="12.75"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</row>
    <row r="4346" spans="4:15" ht="12.75"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</row>
    <row r="4347" spans="4:15" ht="12.75"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</row>
    <row r="4348" spans="4:15" ht="12.75"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</row>
    <row r="4349" spans="4:15" ht="12.75"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</row>
    <row r="4350" spans="4:15" ht="12.75"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</row>
    <row r="4351" spans="4:15" ht="12.75"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</row>
    <row r="4352" spans="4:15" ht="12.75"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</row>
    <row r="4353" spans="4:15" ht="12.75"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</row>
    <row r="4354" spans="4:15" ht="12.75"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</row>
    <row r="4355" spans="4:15" ht="12.75"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</row>
    <row r="4356" spans="4:15" ht="12.75"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</row>
    <row r="4357" spans="4:15" ht="12.75"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</row>
    <row r="4358" spans="4:15" ht="12.75"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</row>
    <row r="4359" spans="4:15" ht="12.75"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</row>
    <row r="4360" spans="4:15" ht="12.75"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</row>
    <row r="4361" spans="4:15" ht="12.75"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</row>
    <row r="4362" spans="4:15" ht="12.75"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</row>
    <row r="4363" spans="4:15" ht="12.75"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</row>
    <row r="4364" spans="4:15" ht="12.75"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</row>
    <row r="4365" spans="4:15" ht="12.75"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</row>
    <row r="4366" spans="4:15" ht="12.75"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</row>
    <row r="4367" spans="4:15" ht="12.75"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</row>
    <row r="4368" spans="4:15" ht="12.75"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</row>
    <row r="4369" spans="4:15" ht="12.75"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</row>
    <row r="4370" spans="4:15" ht="12.75"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</row>
    <row r="4371" spans="4:15" ht="12.75"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</row>
    <row r="4372" spans="4:15" ht="12.75"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</row>
    <row r="4373" spans="4:15" ht="12.75"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</row>
    <row r="4374" spans="4:15" ht="12.75"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</row>
    <row r="4375" spans="4:15" ht="12.75"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</row>
    <row r="4376" spans="4:15" ht="12.75"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</row>
    <row r="4377" spans="4:15" ht="12.75"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</row>
    <row r="4378" spans="4:15" ht="12.75"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</row>
    <row r="4379" spans="4:15" ht="12.75"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</row>
    <row r="4380" spans="4:15" ht="12.75"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</row>
    <row r="4381" spans="4:15" ht="12.75"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</row>
    <row r="4382" spans="4:15" ht="12.75"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</row>
    <row r="4383" spans="4:15" ht="12.75"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</row>
    <row r="4384" spans="4:15" ht="12.75"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</row>
    <row r="4385" spans="4:15" ht="12.75"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</row>
    <row r="4386" spans="4:15" ht="12.75"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</row>
    <row r="4387" spans="4:15" ht="12.75"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</row>
    <row r="4388" spans="4:15" ht="12.75"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</row>
    <row r="4389" spans="4:15" ht="12.75"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</row>
    <row r="4390" spans="4:15" ht="12.75"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</row>
    <row r="4391" spans="4:15" ht="12.75"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</row>
    <row r="4392" spans="4:15" ht="12.75"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</row>
    <row r="4393" spans="4:15" ht="12.75"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</row>
    <row r="4394" spans="4:15" ht="12.75"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</row>
    <row r="4395" spans="4:15" ht="12.75"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</row>
    <row r="4396" spans="4:15" ht="12.75"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</row>
    <row r="4397" spans="4:15" ht="12.75"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</row>
    <row r="4398" spans="4:15" ht="12.75"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</row>
    <row r="4399" spans="4:15" ht="12.75"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</row>
    <row r="4400" spans="4:15" ht="12.75"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</row>
    <row r="4401" spans="4:15" ht="12.75"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</row>
    <row r="4402" spans="4:15" ht="12.75"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</row>
    <row r="4403" spans="4:15" ht="12.75"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</row>
    <row r="4404" spans="4:15" ht="12.75"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</row>
    <row r="4405" spans="4:15" ht="12.75"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</row>
    <row r="4406" spans="4:15" ht="12.75"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</row>
    <row r="4407" spans="4:15" ht="12.75"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</row>
    <row r="4408" spans="4:15" ht="12.75"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</row>
    <row r="4409" spans="4:15" ht="12.75"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</row>
    <row r="4410" spans="4:15" ht="12.75"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</row>
    <row r="4411" spans="4:15" ht="12.75"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</row>
    <row r="4412" spans="4:15" ht="12.75"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</row>
    <row r="4413" spans="4:15" ht="12.75"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</row>
    <row r="4414" spans="4:15" ht="12.75"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</row>
    <row r="4415" spans="4:15" ht="12.75"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</row>
    <row r="4416" spans="4:15" ht="12.75"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</row>
    <row r="4417" spans="4:15" ht="12.75"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</row>
    <row r="4418" spans="4:15" ht="12.75"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</row>
    <row r="4419" spans="4:15" ht="12.75"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</row>
    <row r="4420" spans="4:15" ht="12.75"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</row>
    <row r="4421" spans="4:15" ht="12.75"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</row>
    <row r="4422" spans="4:15" ht="12.75"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</row>
    <row r="4423" spans="4:15" ht="12.75"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</row>
    <row r="4424" spans="4:15" ht="12.75"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</row>
    <row r="4425" spans="4:15" ht="12.75"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</row>
    <row r="4426" spans="4:15" ht="12.75"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</row>
    <row r="4427" spans="4:15" ht="12.75"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</row>
    <row r="4428" spans="4:15" ht="12.75"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</row>
    <row r="4429" spans="4:15" ht="12.75"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</row>
    <row r="4430" spans="4:15" ht="12.75"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</row>
    <row r="4431" spans="4:15" ht="12.75"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</row>
    <row r="4432" spans="4:15" ht="12.75"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</row>
    <row r="4433" spans="4:15" ht="12.75"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</row>
    <row r="4434" spans="4:15" ht="12.75"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</row>
    <row r="4435" spans="4:15" ht="12.75"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</row>
    <row r="4436" spans="4:15" ht="12.75"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</row>
    <row r="4437" spans="4:15" ht="12.75"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</row>
    <row r="4438" spans="4:15" ht="12.75"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</row>
    <row r="4439" spans="4:15" ht="12.75"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</row>
    <row r="4440" spans="4:15" ht="12.75"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</row>
    <row r="4441" spans="4:15" ht="12.75"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</row>
    <row r="4442" spans="4:15" ht="12.75"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</row>
    <row r="4443" spans="4:15" ht="12.75"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</row>
    <row r="4444" spans="4:15" ht="12.75"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</row>
    <row r="4445" spans="4:15" ht="12.75"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</row>
    <row r="4446" spans="4:15" ht="12.75"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</row>
    <row r="4447" spans="4:15" ht="12.75"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</row>
    <row r="4448" spans="4:15" ht="12.75"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</row>
    <row r="4449" spans="4:15" ht="12.75"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</row>
    <row r="4450" spans="4:15" ht="12.75"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</row>
    <row r="4451" spans="4:15" ht="12.75"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</row>
    <row r="4452" spans="4:15" ht="12.75"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</row>
    <row r="4453" spans="4:15" ht="12.75"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</row>
    <row r="4454" spans="4:15" ht="12.75"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</row>
    <row r="4455" spans="4:15" ht="12.75"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</row>
    <row r="4456" spans="4:15" ht="12.75"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</row>
    <row r="4457" spans="4:15" ht="12.75"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</row>
    <row r="4458" spans="4:15" ht="12.75"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</row>
    <row r="4459" spans="4:15" ht="12.75"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</row>
    <row r="4460" spans="4:15" ht="12.75"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</row>
    <row r="4461" spans="4:15" ht="12.75"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</row>
    <row r="4462" spans="4:15" ht="12.75"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</row>
    <row r="4463" spans="4:15" ht="12.75"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</row>
    <row r="4464" spans="4:15" ht="12.75"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</row>
    <row r="4465" spans="4:15" ht="12.75"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</row>
    <row r="4466" spans="4:15" ht="12.75"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</row>
    <row r="4467" spans="4:15" ht="12.75"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</row>
    <row r="4468" spans="4:15" ht="12.75"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</row>
    <row r="4469" spans="4:15" ht="12.75"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</row>
    <row r="4470" spans="4:15" ht="12.75"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</row>
    <row r="4471" spans="4:15" ht="12.75"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</row>
    <row r="4472" spans="4:15" ht="12.75"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</row>
    <row r="4473" spans="4:15" ht="12.75"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</row>
    <row r="4474" spans="4:15" ht="12.75"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</row>
    <row r="4475" spans="4:15" ht="12.75"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</row>
    <row r="4476" spans="4:15" ht="12.75"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</row>
    <row r="4477" spans="4:15" ht="12.75"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</row>
    <row r="4478" spans="4:15" ht="12.75"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</row>
    <row r="4479" spans="4:15" ht="12.75"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</row>
    <row r="4480" spans="4:15" ht="12.75"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</row>
    <row r="4481" spans="4:15" ht="12.75"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</row>
    <row r="4482" spans="4:15" ht="12.75"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</row>
    <row r="4483" spans="4:15" ht="12.75"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</row>
    <row r="4484" spans="4:15" ht="12.75"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</row>
    <row r="4485" spans="4:15" ht="12.75"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</row>
    <row r="4486" spans="4:15" ht="12.75"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</row>
    <row r="4487" spans="4:15" ht="12.75"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</row>
    <row r="4488" spans="4:15" ht="12.75"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</row>
    <row r="4489" spans="4:15" ht="12.75"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</row>
    <row r="4490" spans="4:15" ht="12.75"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</row>
    <row r="4491" spans="4:15" ht="12.75"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</row>
    <row r="4492" spans="4:15" ht="12.75"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</row>
    <row r="4493" spans="4:15" ht="12.75"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</row>
    <row r="4494" spans="4:15" ht="12.75"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</row>
    <row r="4495" spans="4:15" ht="12.75"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</row>
    <row r="4496" spans="4:15" ht="12.75"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</row>
    <row r="4497" spans="4:15" ht="12.75"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</row>
    <row r="4498" spans="4:15" ht="12.75"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</row>
    <row r="4499" spans="4:15" ht="12.75"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</row>
    <row r="4500" spans="4:15" ht="12.75"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</row>
    <row r="4501" spans="4:15" ht="12.75"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</row>
    <row r="4502" spans="4:15" ht="12.75"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</row>
    <row r="4503" spans="4:15" ht="12.75"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</row>
    <row r="4504" spans="4:15" ht="12.75"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</row>
    <row r="4505" spans="4:15" ht="12.75"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</row>
    <row r="4506" spans="4:15" ht="12.75"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</row>
    <row r="4507" spans="4:15" ht="12.75"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</row>
    <row r="4508" spans="4:15" ht="12.75"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</row>
    <row r="4509" spans="4:15" ht="12.75"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</row>
    <row r="4510" spans="4:15" ht="12.75"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</row>
    <row r="4511" spans="4:15" ht="12.75"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</row>
    <row r="4512" spans="4:15" ht="12.75"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</row>
    <row r="4513" spans="4:15" ht="12.75"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</row>
    <row r="4514" spans="4:15" ht="12.75"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</row>
    <row r="4515" spans="4:15" ht="12.75"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</row>
    <row r="4516" spans="4:15" ht="12.75"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</row>
    <row r="4517" spans="4:15" ht="12.75"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</row>
    <row r="4518" spans="4:15" ht="12.75"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</row>
    <row r="4519" spans="4:15" ht="12.75"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</row>
    <row r="4520" spans="4:15" ht="12.75"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</row>
    <row r="4521" spans="4:15" ht="12.75"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</row>
    <row r="4522" spans="4:15" ht="12.75"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</row>
    <row r="4523" spans="4:15" ht="12.75"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</row>
    <row r="4524" spans="4:15" ht="12.75"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</row>
    <row r="4525" spans="4:15" ht="12.75"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</row>
    <row r="4526" spans="4:15" ht="12.75"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</row>
    <row r="4527" spans="4:15" ht="12.75"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</row>
    <row r="4528" spans="4:15" ht="12.75"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</row>
    <row r="4529" spans="4:15" ht="12.75"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</row>
    <row r="4530" spans="4:15" ht="12.75"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</row>
    <row r="4531" spans="4:15" ht="12.75"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</row>
    <row r="4532" spans="4:15" ht="12.75"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</row>
    <row r="4533" spans="4:15" ht="12.75"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</row>
    <row r="4534" spans="4:15" ht="12.75"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</row>
    <row r="4535" spans="4:15" ht="12.75"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</row>
    <row r="4536" spans="4:15" ht="12.75"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</row>
    <row r="4537" spans="4:15" ht="12.75"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</row>
    <row r="4538" spans="4:15" ht="12.75"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</row>
    <row r="4539" spans="4:15" ht="12.75"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</row>
    <row r="4540" spans="4:15" ht="12.75"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</row>
    <row r="4541" spans="4:15" ht="12.75"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</row>
    <row r="4542" spans="4:15" ht="12.75"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</row>
    <row r="4543" spans="4:15" ht="12.75"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</row>
    <row r="4544" spans="4:15" ht="12.75"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</row>
    <row r="4545" spans="4:15" ht="12.75"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</row>
    <row r="4546" spans="4:15" ht="12.75"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</row>
    <row r="4547" spans="4:15" ht="12.75"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</row>
    <row r="4548" spans="4:15" ht="12.75"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</row>
    <row r="4549" spans="4:15" ht="12.75"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</row>
    <row r="4550" spans="4:15" ht="12.75"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</row>
    <row r="4551" spans="4:15" ht="12.75"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</row>
    <row r="4552" spans="4:15" ht="12.75"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</row>
    <row r="4553" spans="4:15" ht="12.75"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</row>
    <row r="4554" spans="4:15" ht="12.75"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</row>
    <row r="4555" spans="4:15" ht="12.75"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</row>
    <row r="4556" spans="4:15" ht="12.75"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</row>
    <row r="4557" spans="4:15" ht="12.75"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</row>
    <row r="4558" spans="4:15" ht="12.75"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</row>
    <row r="4559" spans="4:15" ht="12.75"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</row>
    <row r="4560" spans="4:15" ht="12.75"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</row>
    <row r="4561" spans="4:15" ht="12.75"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</row>
    <row r="4562" spans="4:15" ht="12.75"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</row>
    <row r="4563" spans="4:15" ht="12.75"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</row>
    <row r="4564" spans="4:15" ht="12.75"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</row>
    <row r="4565" spans="4:15" ht="12.75"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</row>
    <row r="4566" spans="4:15" ht="12.75"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</row>
    <row r="4567" spans="4:15" ht="12.75"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</row>
    <row r="4568" spans="4:15" ht="12.75"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</row>
    <row r="4569" spans="4:15" ht="12.75"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</row>
    <row r="4570" spans="4:15" ht="12.75"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</row>
    <row r="4571" spans="4:15" ht="12.75"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</row>
    <row r="4572" spans="4:15" ht="12.75"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</row>
    <row r="4573" spans="4:15" ht="12.75"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</row>
    <row r="4574" spans="4:15" ht="12.75"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</row>
    <row r="4575" spans="4:15" ht="12.75"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</row>
    <row r="4576" spans="4:15" ht="12.75"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</row>
    <row r="4577" spans="4:15" ht="12.75"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</row>
    <row r="4578" spans="4:15" ht="12.75"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</row>
    <row r="4579" spans="4:15" ht="12.75"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</row>
    <row r="4580" spans="4:15" ht="12.75"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</row>
    <row r="4581" spans="4:15" ht="12.75"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</row>
    <row r="4582" spans="4:15" ht="12.75"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</row>
    <row r="4583" spans="4:15" ht="12.75"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</row>
    <row r="4584" spans="4:15" ht="12.75"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</row>
    <row r="4585" spans="4:15" ht="12.75"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</row>
    <row r="4586" spans="4:15" ht="12.75"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</row>
    <row r="4587" spans="4:15" ht="12.75"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</row>
    <row r="4588" spans="4:15" ht="12.75"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</row>
    <row r="4589" spans="4:15" ht="12.75"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</row>
    <row r="4590" spans="4:15" ht="12.75"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</row>
    <row r="4591" spans="4:15" ht="12.75"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</row>
    <row r="4592" spans="4:15" ht="12.75"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</row>
    <row r="4593" spans="4:15" ht="12.75"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</row>
    <row r="4594" spans="4:15" ht="12.75"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</row>
    <row r="4595" spans="4:15" ht="12.75"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</row>
    <row r="4596" spans="4:15" ht="12.75"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</row>
    <row r="4597" spans="4:15" ht="12.75"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</row>
    <row r="4598" spans="4:15" ht="12.75"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</row>
    <row r="4599" spans="4:15" ht="12.75"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</row>
    <row r="4600" spans="4:15" ht="12.75"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</row>
    <row r="4601" spans="4:15" ht="12.75"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</row>
    <row r="4602" spans="4:15" ht="12.75"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</row>
    <row r="4603" spans="4:15" ht="12.75"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</row>
    <row r="4604" spans="4:15" ht="12.75"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</row>
    <row r="4605" spans="4:15" ht="12.75"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</row>
    <row r="4606" spans="4:15" ht="12.75"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</row>
    <row r="4607" spans="4:15" ht="12.75"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</row>
    <row r="4608" spans="4:15" ht="12.75"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</row>
    <row r="4609" spans="4:15" ht="12.75"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</row>
    <row r="4610" spans="4:15" ht="12.75"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</row>
    <row r="4611" spans="4:15" ht="12.75"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</row>
    <row r="4612" spans="4:15" ht="12.75"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</row>
    <row r="4613" spans="4:15" ht="12.75"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</row>
    <row r="4614" spans="4:15" ht="12.75"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</row>
    <row r="4615" spans="4:15" ht="12.75"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</row>
    <row r="4616" spans="4:15" ht="12.75"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</row>
    <row r="4617" spans="4:15" ht="12.75"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</row>
    <row r="4618" spans="4:15" ht="12.75"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</row>
    <row r="4619" spans="4:15" ht="12.75"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</row>
    <row r="4620" spans="4:15" ht="12.75"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</row>
    <row r="4621" spans="4:15" ht="12.75"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</row>
    <row r="4622" spans="4:15" ht="12.75"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</row>
    <row r="4623" spans="4:15" ht="12.75"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</row>
    <row r="4624" spans="4:15" ht="12.75"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</row>
    <row r="4625" spans="4:15" ht="12.75"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</row>
    <row r="4626" spans="4:15" ht="12.75"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</row>
    <row r="4627" spans="4:15" ht="12.75"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</row>
    <row r="4628" spans="4:15" ht="12.75"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</row>
    <row r="4629" spans="4:15" ht="12.75"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</row>
    <row r="4630" spans="4:15" ht="12.75"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</row>
    <row r="4631" spans="4:15" ht="12.75"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</row>
    <row r="4632" spans="4:15" ht="12.75"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</row>
    <row r="4633" spans="4:15" ht="12.75"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</row>
    <row r="4634" spans="4:15" ht="12.75"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</row>
    <row r="4635" spans="4:15" ht="12.75"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</row>
    <row r="4636" spans="4:15" ht="12.75"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</row>
    <row r="4637" spans="4:15" ht="12.75"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</row>
    <row r="4638" spans="4:15" ht="12.75"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</row>
    <row r="4639" spans="4:15" ht="12.75"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</row>
    <row r="4640" spans="4:15" ht="12.75"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</row>
    <row r="4641" spans="4:15" ht="12.75"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</row>
    <row r="4642" spans="4:15" ht="12.75"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</row>
    <row r="4643" spans="4:15" ht="12.75"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</row>
    <row r="4644" spans="4:15" ht="12.75"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</row>
    <row r="4645" spans="4:15" ht="12.75"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</row>
    <row r="4646" spans="4:15" ht="12.75"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</row>
    <row r="4647" spans="4:15" ht="12.75"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</row>
    <row r="4648" spans="4:15" ht="12.75"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</row>
    <row r="4649" spans="4:15" ht="12.75"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</row>
    <row r="4650" spans="4:15" ht="12.75"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</row>
    <row r="4651" spans="4:15" ht="12.75"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</row>
    <row r="4652" spans="4:15" ht="12.75"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</row>
    <row r="4653" spans="4:15" ht="12.75"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</row>
    <row r="4654" spans="4:15" ht="12.75"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</row>
    <row r="4655" spans="4:15" ht="12.75"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</row>
    <row r="4656" spans="4:15" ht="12.75"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</row>
  </sheetData>
  <sheetProtection/>
  <mergeCells count="41">
    <mergeCell ref="A1:P1"/>
    <mergeCell ref="I3:P6"/>
    <mergeCell ref="D7:D8"/>
    <mergeCell ref="E7:E8"/>
    <mergeCell ref="F7:H7"/>
    <mergeCell ref="K7:L7"/>
    <mergeCell ref="M7:N7"/>
    <mergeCell ref="D3:H6"/>
    <mergeCell ref="I81:I82"/>
    <mergeCell ref="G86:H86"/>
    <mergeCell ref="O81:O82"/>
    <mergeCell ref="J81:J82"/>
    <mergeCell ref="A2:P2"/>
    <mergeCell ref="M81:M82"/>
    <mergeCell ref="A3:A8"/>
    <mergeCell ref="H9:H12"/>
    <mergeCell ref="D9:D12"/>
    <mergeCell ref="F9:F12"/>
    <mergeCell ref="G8:H8"/>
    <mergeCell ref="P81:P82"/>
    <mergeCell ref="G81:H82"/>
    <mergeCell ref="L81:L82"/>
    <mergeCell ref="A81:E88"/>
    <mergeCell ref="N81:N82"/>
    <mergeCell ref="K81:K82"/>
    <mergeCell ref="B9:B12"/>
    <mergeCell ref="G87:H87"/>
    <mergeCell ref="G85:H85"/>
    <mergeCell ref="O7:P7"/>
    <mergeCell ref="C3:C8"/>
    <mergeCell ref="B3:B8"/>
    <mergeCell ref="I7:J7"/>
    <mergeCell ref="C9:C12"/>
    <mergeCell ref="A78:B78"/>
    <mergeCell ref="A9:A12"/>
    <mergeCell ref="F81:F88"/>
    <mergeCell ref="G88:H88"/>
    <mergeCell ref="G83:H83"/>
    <mergeCell ref="G9:G12"/>
    <mergeCell ref="E9:E12"/>
    <mergeCell ref="G84:H84"/>
  </mergeCells>
  <hyperlinks>
    <hyperlink ref="C3" r:id="rId1" display="_edn1"/>
    <hyperlink ref="I3" r:id="rId2" display="_edn2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D23" sqref="D23"/>
    </sheetView>
  </sheetViews>
  <sheetFormatPr defaultColWidth="9.00390625" defaultRowHeight="12.75"/>
  <sheetData>
    <row r="1" ht="15">
      <c r="A1" s="41" t="s">
        <v>240</v>
      </c>
    </row>
    <row r="2" ht="15">
      <c r="A2" s="41" t="s">
        <v>241</v>
      </c>
    </row>
    <row r="3" ht="15">
      <c r="A3" s="41" t="s">
        <v>242</v>
      </c>
    </row>
    <row r="4" ht="15">
      <c r="A4" s="41" t="s">
        <v>243</v>
      </c>
    </row>
    <row r="5" ht="15">
      <c r="A5" s="41" t="s">
        <v>244</v>
      </c>
    </row>
    <row r="6" ht="15">
      <c r="A6" s="41" t="s">
        <v>245</v>
      </c>
    </row>
    <row r="7" ht="15">
      <c r="A7" s="41" t="s">
        <v>246</v>
      </c>
    </row>
    <row r="8" ht="15">
      <c r="A8" s="41" t="s">
        <v>247</v>
      </c>
    </row>
    <row r="9" ht="15">
      <c r="A9" s="41" t="s">
        <v>248</v>
      </c>
    </row>
    <row r="10" ht="15">
      <c r="A10" s="41" t="s">
        <v>249</v>
      </c>
    </row>
    <row r="11" ht="15">
      <c r="A11" s="41" t="s">
        <v>250</v>
      </c>
    </row>
    <row r="12" ht="15">
      <c r="A12" s="41" t="s">
        <v>248</v>
      </c>
    </row>
    <row r="13" ht="15">
      <c r="A13" s="41" t="s">
        <v>251</v>
      </c>
    </row>
    <row r="14" ht="15">
      <c r="A14" s="41" t="s">
        <v>252</v>
      </c>
    </row>
    <row r="15" ht="15">
      <c r="A15" s="41" t="s">
        <v>253</v>
      </c>
    </row>
    <row r="16" ht="15">
      <c r="A16" s="41" t="s">
        <v>254</v>
      </c>
    </row>
    <row r="17" ht="15">
      <c r="A17" s="41" t="s">
        <v>255</v>
      </c>
    </row>
    <row r="18" ht="15">
      <c r="A18" s="41" t="s">
        <v>256</v>
      </c>
    </row>
    <row r="19" ht="15">
      <c r="A19" s="41" t="s">
        <v>257</v>
      </c>
    </row>
    <row r="20" ht="15">
      <c r="A20" s="41"/>
    </row>
    <row r="21" ht="15">
      <c r="A2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2018-05-23T13:01:15Z</cp:lastPrinted>
  <dcterms:created xsi:type="dcterms:W3CDTF">2011-03-14T07:40:55Z</dcterms:created>
  <dcterms:modified xsi:type="dcterms:W3CDTF">2022-04-12T06:46:28Z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