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9010" windowHeight="12600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H17" i="1" l="1"/>
  <c r="H28" i="1" l="1"/>
  <c r="G16" i="1"/>
  <c r="G15" i="1"/>
  <c r="G10" i="1"/>
  <c r="G9" i="1"/>
  <c r="G13" i="1" l="1"/>
  <c r="H13" i="1"/>
  <c r="F31" i="1" l="1"/>
  <c r="G31" i="1"/>
  <c r="H18" i="1"/>
  <c r="H16" i="1"/>
  <c r="F13" i="1"/>
  <c r="H31" i="1" l="1"/>
  <c r="E31" i="1"/>
  <c r="H22" i="1"/>
  <c r="E22" i="1"/>
  <c r="F17" i="1"/>
  <c r="G17" i="1" s="1"/>
  <c r="E17" i="1"/>
  <c r="E13" i="1"/>
  <c r="E23" i="1" l="1"/>
  <c r="F18" i="1"/>
  <c r="H23" i="1"/>
  <c r="E18" i="1"/>
  <c r="G18" i="1"/>
</calcChain>
</file>

<file path=xl/sharedStrings.xml><?xml version="1.0" encoding="utf-8"?>
<sst xmlns="http://schemas.openxmlformats.org/spreadsheetml/2006/main" count="37" uniqueCount="35">
  <si>
    <r>
      <rPr>
        <b/>
        <sz val="10"/>
        <rFont val="Times New Roman"/>
        <family val="1"/>
      </rPr>
      <t>ГБПОУ РК  "Костомукшский политехнический колледж"</t>
    </r>
  </si>
  <si>
    <r>
      <rPr>
        <b/>
        <sz val="8"/>
        <rFont val="Times New Roman"/>
        <family val="1"/>
      </rPr>
      <t xml:space="preserve">Контрольные цифры приёма по профессиям и специальностям для обучения по образовательным программа среднего профессионального образования за счёт бюджетных ассигнований бюджета Республики Карелия на
</t>
    </r>
    <r>
      <rPr>
        <b/>
        <sz val="8"/>
        <rFont val="Times New Roman"/>
        <family val="1"/>
      </rPr>
      <t>2021 - 2022 учебный год (Приказ Министерства образования Республики Карелия от 10.12.2020 г. № 1164)</t>
    </r>
  </si>
  <si>
    <r>
      <rPr>
        <sz val="8"/>
        <rFont val="Times New Roman"/>
        <family val="1"/>
      </rPr>
      <t>№ п/п</t>
    </r>
  </si>
  <si>
    <r>
      <rPr>
        <sz val="8.5"/>
        <rFont val="Times New Roman"/>
        <family val="1"/>
      </rPr>
      <t>Наименование профессии / специальности</t>
    </r>
  </si>
  <si>
    <r>
      <rPr>
        <sz val="8"/>
        <rFont val="Times New Roman"/>
        <family val="1"/>
      </rPr>
      <t>Общее количество мест бюджет</t>
    </r>
  </si>
  <si>
    <r>
      <rPr>
        <sz val="8"/>
        <rFont val="Times New Roman"/>
        <family val="1"/>
      </rPr>
      <t>Общее количество мест (платная основа)</t>
    </r>
  </si>
  <si>
    <r>
      <rPr>
        <sz val="8"/>
        <rFont val="Times New Roman"/>
        <family val="1"/>
      </rPr>
      <t>Контрольные цифры приёма на</t>
    </r>
  </si>
  <si>
    <r>
      <rPr>
        <sz val="8"/>
        <rFont val="Times New Roman"/>
        <family val="1"/>
      </rPr>
      <t>Количество поданных заявлений</t>
    </r>
  </si>
  <si>
    <r>
      <rPr>
        <b/>
        <sz val="8.5"/>
        <rFont val="Times New Roman"/>
        <family val="1"/>
      </rPr>
      <t>ОЧНАЯ ФОРМА ОБУЧЕНИЯ</t>
    </r>
  </si>
  <si>
    <r>
      <rPr>
        <sz val="8.5"/>
        <rFont val="Times New Roman"/>
        <family val="1"/>
      </rPr>
      <t>на базе основного общего образования (9 классов), с получением среднего общего образования</t>
    </r>
  </si>
  <si>
    <r>
      <rPr>
        <b/>
        <sz val="8"/>
        <rFont val="Times New Roman"/>
        <family val="1"/>
      </rPr>
      <t>Программы подготовки квалифицированных рабочих и служащих (ППКРС)</t>
    </r>
  </si>
  <si>
    <r>
      <rPr>
        <sz val="8.5"/>
        <rFont val="Times New Roman"/>
        <family val="1"/>
      </rPr>
      <t>15.01.05 Сварщик (ручной и частично механизированной сварки (наплавки)</t>
    </r>
  </si>
  <si>
    <r>
      <rPr>
        <sz val="8.5"/>
        <rFont val="Times New Roman"/>
        <family val="1"/>
      </rPr>
      <t>21.01.08 Обогатитель полезных ископаемых</t>
    </r>
  </si>
  <si>
    <r>
      <rPr>
        <sz val="8.5"/>
        <rFont val="Times New Roman"/>
        <family val="1"/>
      </rPr>
      <t>43.01.09 Повар, кондитер</t>
    </r>
  </si>
  <si>
    <r>
      <rPr>
        <sz val="8.5"/>
        <rFont val="Times New Roman"/>
        <family val="1"/>
      </rPr>
      <t>21.01.08 Машинист на открытых горных работах</t>
    </r>
  </si>
  <si>
    <r>
      <rPr>
        <b/>
        <sz val="8.5"/>
        <rFont val="Times New Roman"/>
        <family val="1"/>
      </rPr>
      <t>Итого:</t>
    </r>
  </si>
  <si>
    <r>
      <rPr>
        <b/>
        <sz val="8"/>
        <rFont val="Times New Roman"/>
        <family val="1"/>
      </rPr>
      <t>Программы подготовки специалистов среднего звена (ППССЗ)</t>
    </r>
  </si>
  <si>
    <r>
      <rPr>
        <sz val="8.5"/>
        <rFont val="Times New Roman"/>
        <family val="1"/>
      </rPr>
      <t>39.02.01 Социальная работа</t>
    </r>
  </si>
  <si>
    <r>
      <rPr>
        <b/>
        <sz val="8"/>
        <rFont val="Times New Roman"/>
        <family val="1"/>
      </rPr>
      <t>Программы подготовки специалистов среднего звена (ППССЗ) на базе среднего общего образования (11 классов)</t>
    </r>
  </si>
  <si>
    <r>
      <rPr>
        <sz val="8.5"/>
        <rFont val="Times New Roman"/>
        <family val="1"/>
      </rPr>
      <t>43.02.14 Гостиничное дело</t>
    </r>
  </si>
  <si>
    <r>
      <rPr>
        <b/>
        <sz val="8.5"/>
        <rFont val="Times New Roman"/>
        <family val="1"/>
      </rPr>
      <t>Итого на базе среднего образования</t>
    </r>
  </si>
  <si>
    <r>
      <rPr>
        <b/>
        <sz val="8.5"/>
        <rFont val="Times New Roman"/>
        <family val="1"/>
      </rPr>
      <t>Итого по очной форме обучения:</t>
    </r>
  </si>
  <si>
    <r>
      <rPr>
        <b/>
        <sz val="8"/>
        <rFont val="Times New Roman"/>
        <family val="1"/>
      </rPr>
      <t>Контрольные цифры приёма по профессиям и специальностям для обучения по образовательным программам среднего профессионального образования, на основании договора об оказании платных образовательных услуг</t>
    </r>
  </si>
  <si>
    <r>
      <rPr>
        <b/>
        <sz val="8.5"/>
        <rFont val="Times New Roman"/>
        <family val="1"/>
      </rPr>
      <t>ЗАОЧНАЯ ФОРМА ОБУЧЕНИЯ</t>
    </r>
  </si>
  <si>
    <r>
      <rPr>
        <sz val="8.5"/>
        <rFont val="Times New Roman"/>
        <family val="1"/>
      </rPr>
      <t>на базе основного общего образования (9 классов)</t>
    </r>
  </si>
  <si>
    <r>
      <rPr>
        <sz val="8.5"/>
        <rFont val="Times New Roman"/>
        <family val="1"/>
      </rPr>
      <t>21.02.18 Обогащение полезных ископаемых</t>
    </r>
  </si>
  <si>
    <r>
      <rPr>
        <sz val="8.5"/>
        <rFont val="Times New Roman"/>
        <family val="1"/>
      </rPr>
      <t>на базе среднего общего образования (11 классов)</t>
    </r>
  </si>
  <si>
    <r>
      <rPr>
        <sz val="8.5"/>
        <rFont val="Times New Roman"/>
        <family val="1"/>
      </rPr>
      <t>21.02.15 Открытые горные работы</t>
    </r>
  </si>
  <si>
    <r>
      <rPr>
        <b/>
        <sz val="8.5"/>
        <rFont val="Times New Roman"/>
        <family val="1"/>
      </rPr>
      <t>Итого по заочной форме обучения:</t>
    </r>
  </si>
  <si>
    <t>Количество зарегистрированн ых документов
(с оригиналом аттестата)</t>
  </si>
  <si>
    <t>13.02.11 Техническая эксплуатация и обслуживание электрического и электромеханического оборудования (по отраслям)</t>
  </si>
  <si>
    <t>Итого на базе основного общего образования</t>
  </si>
  <si>
    <t>Количество вакантных мест на бюджет</t>
  </si>
  <si>
    <t>Количество вакантных мест   по договору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</si>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</sst>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22" x14ac:knownFonts="1">
    <font>
      <sz val="10"/>
      <color rgb="FF000000"/>
      <name val="Times New Roman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color rgb="FF0000CC"/>
      <name val="Times New Roman"/>
      <family val="2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2"/>
    </font>
    <font>
      <sz val="8.5"/>
      <color rgb="FF000000"/>
      <name val="Times New Roman"/>
      <family val="2"/>
    </font>
    <font>
      <b/>
      <sz val="8.5"/>
      <color rgb="FF000000"/>
      <name val="Times New Roman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.5"/>
      <name val="Times New Roman"/>
      <family val="1"/>
    </font>
    <font>
      <b/>
      <sz val="8.5"/>
      <name val="Times New Roman"/>
      <family val="1"/>
    </font>
    <font>
      <b/>
      <sz val="8.5"/>
      <name val="Times New Roman"/>
      <family val="1"/>
      <charset val="204"/>
    </font>
    <font>
      <b/>
      <sz val="8.5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.5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.5"/>
      <color rgb="FFFF0000"/>
      <name val="Times New Roman"/>
      <family val="2"/>
    </font>
    <font>
      <b/>
      <sz val="8.5"/>
      <color rgb="FFFF0000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DDEBF7"/>
      </patternFill>
    </fill>
    <fill>
      <patternFill patternType="solid">
        <fgColor rgb="FFE1EEDA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 indent="2"/>
    </xf>
    <xf numFmtId="1" fontId="7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 vertical="top" wrapText="1"/>
    </xf>
    <xf numFmtId="1" fontId="8" fillId="0" borderId="2" xfId="0" applyNumberFormat="1" applyFont="1" applyFill="1" applyBorder="1" applyAlignment="1">
      <alignment horizontal="center" vertical="top" shrinkToFit="1"/>
    </xf>
    <xf numFmtId="1" fontId="8" fillId="0" borderId="2" xfId="0" applyNumberFormat="1" applyFont="1" applyFill="1" applyBorder="1" applyAlignment="1">
      <alignment horizontal="right" vertical="top" indent="4" shrinkToFit="1"/>
    </xf>
    <xf numFmtId="1" fontId="7" fillId="0" borderId="2" xfId="0" applyNumberFormat="1" applyFont="1" applyFill="1" applyBorder="1" applyAlignment="1">
      <alignment horizontal="center" vertical="top" shrinkToFit="1"/>
    </xf>
    <xf numFmtId="1" fontId="7" fillId="2" borderId="2" xfId="0" applyNumberFormat="1" applyFont="1" applyFill="1" applyBorder="1" applyAlignment="1">
      <alignment horizontal="center" vertical="top" shrinkToFit="1"/>
    </xf>
    <xf numFmtId="0" fontId="3" fillId="2" borderId="2" xfId="0" applyFont="1" applyFill="1" applyBorder="1" applyAlignment="1">
      <alignment horizontal="left" vertical="top" wrapText="1"/>
    </xf>
    <xf numFmtId="1" fontId="8" fillId="2" borderId="2" xfId="0" applyNumberFormat="1" applyFont="1" applyFill="1" applyBorder="1" applyAlignment="1">
      <alignment horizontal="center" vertical="top" shrinkToFit="1"/>
    </xf>
    <xf numFmtId="1" fontId="8" fillId="2" borderId="2" xfId="0" applyNumberFormat="1" applyFont="1" applyFill="1" applyBorder="1" applyAlignment="1">
      <alignment horizontal="right" vertical="top" indent="4" shrinkToFit="1"/>
    </xf>
    <xf numFmtId="1" fontId="9" fillId="0" borderId="2" xfId="0" applyNumberFormat="1" applyFont="1" applyFill="1" applyBorder="1" applyAlignment="1">
      <alignment horizontal="center" vertical="top" shrinkToFit="1"/>
    </xf>
    <xf numFmtId="1" fontId="9" fillId="0" borderId="2" xfId="0" applyNumberFormat="1" applyFont="1" applyFill="1" applyBorder="1" applyAlignment="1">
      <alignment horizontal="right" vertical="top" indent="4" shrinkToFit="1"/>
    </xf>
    <xf numFmtId="1" fontId="7" fillId="0" borderId="2" xfId="0" applyNumberFormat="1" applyFont="1" applyFill="1" applyBorder="1" applyAlignment="1">
      <alignment horizontal="center" shrinkToFit="1"/>
    </xf>
    <xf numFmtId="1" fontId="8" fillId="0" borderId="2" xfId="0" applyNumberFormat="1" applyFont="1" applyFill="1" applyBorder="1" applyAlignment="1">
      <alignment horizontal="center" vertical="center" shrinkToFit="1"/>
    </xf>
    <xf numFmtId="1" fontId="9" fillId="3" borderId="2" xfId="0" applyNumberFormat="1" applyFont="1" applyFill="1" applyBorder="1" applyAlignment="1">
      <alignment horizontal="center" vertical="top" shrinkToFit="1"/>
    </xf>
    <xf numFmtId="1" fontId="9" fillId="3" borderId="2" xfId="0" applyNumberFormat="1" applyFont="1" applyFill="1" applyBorder="1" applyAlignment="1">
      <alignment horizontal="right" vertical="top" indent="3" shrinkToFit="1"/>
    </xf>
    <xf numFmtId="1" fontId="9" fillId="3" borderId="2" xfId="0" applyNumberFormat="1" applyFont="1" applyFill="1" applyBorder="1" applyAlignment="1">
      <alignment horizontal="right" vertical="top" indent="4" shrinkToFit="1"/>
    </xf>
    <xf numFmtId="0" fontId="12" fillId="0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left" vertical="top" wrapText="1"/>
    </xf>
    <xf numFmtId="1" fontId="7" fillId="4" borderId="2" xfId="0" applyNumberFormat="1" applyFont="1" applyFill="1" applyBorder="1" applyAlignment="1">
      <alignment horizontal="center" vertical="top" shrinkToFit="1"/>
    </xf>
    <xf numFmtId="0" fontId="3" fillId="4" borderId="2" xfId="0" applyFont="1" applyFill="1" applyBorder="1" applyAlignment="1">
      <alignment horizontal="left" vertical="top" wrapText="1"/>
    </xf>
    <xf numFmtId="1" fontId="8" fillId="4" borderId="2" xfId="0" applyNumberFormat="1" applyFont="1" applyFill="1" applyBorder="1" applyAlignment="1">
      <alignment horizontal="center" vertical="top" shrinkToFit="1"/>
    </xf>
    <xf numFmtId="1" fontId="8" fillId="4" borderId="2" xfId="0" applyNumberFormat="1" applyFont="1" applyFill="1" applyBorder="1" applyAlignment="1">
      <alignment horizontal="right" vertical="top" indent="4" shrinkToFit="1"/>
    </xf>
    <xf numFmtId="1" fontId="9" fillId="4" borderId="2" xfId="0" applyNumberFormat="1" applyFont="1" applyFill="1" applyBorder="1" applyAlignment="1">
      <alignment horizontal="center" vertical="top" shrinkToFit="1"/>
    </xf>
    <xf numFmtId="0" fontId="0" fillId="4" borderId="0" xfId="0" applyFill="1" applyBorder="1" applyAlignment="1">
      <alignment horizontal="left" vertical="top"/>
    </xf>
    <xf numFmtId="1" fontId="16" fillId="0" borderId="2" xfId="0" applyNumberFormat="1" applyFont="1" applyFill="1" applyBorder="1" applyAlignment="1">
      <alignment horizontal="center" vertical="top" shrinkToFit="1"/>
    </xf>
    <xf numFmtId="1" fontId="16" fillId="0" borderId="2" xfId="0" applyNumberFormat="1" applyFont="1" applyFill="1" applyBorder="1" applyAlignment="1">
      <alignment horizontal="right" vertical="top" indent="4" shrinkToFit="1"/>
    </xf>
    <xf numFmtId="0" fontId="17" fillId="0" borderId="0" xfId="0" applyFont="1" applyFill="1" applyBorder="1" applyAlignment="1">
      <alignment horizontal="left" vertical="top"/>
    </xf>
    <xf numFmtId="0" fontId="0" fillId="0" borderId="9" xfId="0" applyFill="1" applyBorder="1" applyAlignment="1">
      <alignment horizontal="center" vertical="top"/>
    </xf>
    <xf numFmtId="1" fontId="9" fillId="0" borderId="9" xfId="0" applyNumberFormat="1" applyFont="1" applyFill="1" applyBorder="1" applyAlignment="1">
      <alignment horizontal="center" vertical="top" shrinkToFit="1"/>
    </xf>
    <xf numFmtId="1" fontId="0" fillId="0" borderId="9" xfId="0" applyNumberForma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1" fontId="0" fillId="0" borderId="9" xfId="0" applyNumberFormat="1" applyFill="1" applyBorder="1" applyAlignment="1">
      <alignment horizontal="center" vertical="center"/>
    </xf>
    <xf numFmtId="1" fontId="19" fillId="4" borderId="9" xfId="0" applyNumberFormat="1" applyFont="1" applyFill="1" applyBorder="1" applyAlignment="1">
      <alignment horizontal="center" vertical="top"/>
    </xf>
    <xf numFmtId="1" fontId="21" fillId="0" borderId="6" xfId="0" applyNumberFormat="1" applyFont="1" applyFill="1" applyBorder="1" applyAlignment="1">
      <alignment horizontal="center" vertical="top" shrinkToFit="1"/>
    </xf>
    <xf numFmtId="1" fontId="20" fillId="0" borderId="6" xfId="0" applyNumberFormat="1" applyFont="1" applyFill="1" applyBorder="1" applyAlignment="1">
      <alignment horizontal="center" vertical="center" shrinkToFit="1"/>
    </xf>
    <xf numFmtId="1" fontId="18" fillId="0" borderId="6" xfId="0" applyNumberFormat="1" applyFont="1" applyFill="1" applyBorder="1" applyAlignment="1">
      <alignment horizontal="center" vertical="center" shrinkToFit="1"/>
    </xf>
    <xf numFmtId="1" fontId="8" fillId="0" borderId="6" xfId="0" applyNumberFormat="1" applyFont="1" applyFill="1" applyBorder="1" applyAlignment="1">
      <alignment horizontal="center" vertical="top" shrinkToFit="1"/>
    </xf>
    <xf numFmtId="1" fontId="18" fillId="0" borderId="6" xfId="0" applyNumberFormat="1" applyFont="1" applyFill="1" applyBorder="1" applyAlignment="1">
      <alignment horizontal="center" vertical="top" shrinkToFit="1"/>
    </xf>
    <xf numFmtId="1" fontId="8" fillId="4" borderId="6" xfId="0" applyNumberFormat="1" applyFont="1" applyFill="1" applyBorder="1" applyAlignment="1">
      <alignment horizontal="center" vertical="top" shrinkToFi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left" vertical="top" wrapText="1" indent="14"/>
    </xf>
    <xf numFmtId="0" fontId="5" fillId="3" borderId="7" xfId="0" applyFont="1" applyFill="1" applyBorder="1" applyAlignment="1">
      <alignment horizontal="left" vertical="top" wrapText="1" indent="14"/>
    </xf>
    <xf numFmtId="0" fontId="5" fillId="3" borderId="6" xfId="0" applyFont="1" applyFill="1" applyBorder="1" applyAlignment="1">
      <alignment horizontal="left" vertical="top" wrapText="1" indent="15"/>
    </xf>
    <xf numFmtId="0" fontId="5" fillId="3" borderId="7" xfId="0" applyFont="1" applyFill="1" applyBorder="1" applyAlignment="1">
      <alignment horizontal="left" vertical="top" wrapText="1" indent="15"/>
    </xf>
    <xf numFmtId="0" fontId="6" fillId="0" borderId="6" xfId="0" applyFont="1" applyFill="1" applyBorder="1" applyAlignment="1">
      <alignment horizontal="left" vertical="top" wrapText="1" indent="3"/>
    </xf>
    <xf numFmtId="0" fontId="6" fillId="0" borderId="8" xfId="0" applyFont="1" applyFill="1" applyBorder="1" applyAlignment="1">
      <alignment horizontal="left" vertical="top" wrapText="1" indent="3"/>
    </xf>
    <xf numFmtId="0" fontId="6" fillId="0" borderId="7" xfId="0" applyFont="1" applyFill="1" applyBorder="1" applyAlignment="1">
      <alignment horizontal="left" vertical="top" wrapText="1" indent="3"/>
    </xf>
    <xf numFmtId="0" fontId="5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 indent="8"/>
    </xf>
    <xf numFmtId="0" fontId="5" fillId="0" borderId="7" xfId="0" applyFont="1" applyFill="1" applyBorder="1" applyAlignment="1">
      <alignment horizontal="left" vertical="top" wrapText="1" indent="8"/>
    </xf>
    <xf numFmtId="0" fontId="5" fillId="0" borderId="11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left" vertical="top" wrapText="1" indent="5"/>
    </xf>
    <xf numFmtId="0" fontId="6" fillId="0" borderId="8" xfId="0" applyFont="1" applyFill="1" applyBorder="1" applyAlignment="1">
      <alignment horizontal="left" vertical="top" wrapText="1" indent="5"/>
    </xf>
    <xf numFmtId="0" fontId="6" fillId="0" borderId="7" xfId="0" applyFont="1" applyFill="1" applyBorder="1" applyAlignment="1">
      <alignment horizontal="left" vertical="top" wrapText="1" indent="5"/>
    </xf>
    <xf numFmtId="0" fontId="5" fillId="0" borderId="6" xfId="0" applyFont="1" applyFill="1" applyBorder="1" applyAlignment="1">
      <alignment horizontal="left" vertical="top" wrapText="1" indent="13"/>
    </xf>
    <xf numFmtId="0" fontId="5" fillId="0" borderId="7" xfId="0" applyFont="1" applyFill="1" applyBorder="1" applyAlignment="1">
      <alignment horizontal="left" vertical="top" wrapText="1" indent="13"/>
    </xf>
    <xf numFmtId="0" fontId="6" fillId="0" borderId="10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 indent="4"/>
    </xf>
    <xf numFmtId="0" fontId="3" fillId="0" borderId="4" xfId="0" applyFont="1" applyFill="1" applyBorder="1" applyAlignment="1">
      <alignment horizontal="left" vertical="center" wrapText="1" indent="4"/>
    </xf>
    <xf numFmtId="0" fontId="3" fillId="0" borderId="5" xfId="0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 indent="2"/>
    </xf>
    <xf numFmtId="0" fontId="2" fillId="0" borderId="8" xfId="0" applyFont="1" applyFill="1" applyBorder="1" applyAlignment="1">
      <alignment horizontal="left" vertical="top" wrapText="1" indent="2"/>
    </xf>
    <xf numFmtId="0" fontId="2" fillId="0" borderId="7" xfId="0" applyFont="1" applyFill="1" applyBorder="1" applyAlignment="1">
      <alignment horizontal="left" vertical="top" wrapText="1" indent="2"/>
    </xf>
    <xf numFmtId="164" fontId="4" fillId="0" borderId="6" xfId="0" applyNumberFormat="1" applyFont="1" applyFill="1" applyBorder="1" applyAlignment="1">
      <alignment horizontal="center" vertical="top" shrinkToFit="1"/>
    </xf>
    <xf numFmtId="164" fontId="4" fillId="0" borderId="8" xfId="0" applyNumberFormat="1" applyFont="1" applyFill="1" applyBorder="1" applyAlignment="1">
      <alignment horizontal="center" vertical="top" shrinkToFit="1"/>
    </xf>
    <xf numFmtId="164" fontId="4" fillId="0" borderId="7" xfId="0" applyNumberFormat="1" applyFont="1" applyFill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M13" sqref="M13"/>
    </sheetView>
  </sheetViews>
  <sheetFormatPr defaultRowHeight="12.75" x14ac:dyDescent="0.2"/>
  <cols>
    <col min="1" max="1" width="4.6640625" customWidth="1"/>
    <col min="2" max="2" width="42.6640625" customWidth="1"/>
    <col min="3" max="3" width="14" customWidth="1"/>
    <col min="4" max="4" width="11.5" customWidth="1"/>
    <col min="5" max="5" width="16.1640625" customWidth="1"/>
    <col min="6" max="6" width="15.1640625" customWidth="1"/>
    <col min="7" max="7" width="12.1640625" customWidth="1"/>
    <col min="8" max="8" width="13.6640625" customWidth="1"/>
  </cols>
  <sheetData>
    <row r="1" spans="1:8" ht="14.25" customHeight="1" x14ac:dyDescent="0.2">
      <c r="A1" s="71" t="s">
        <v>0</v>
      </c>
      <c r="B1" s="71"/>
      <c r="C1" s="71"/>
      <c r="D1" s="71"/>
      <c r="E1" s="71"/>
      <c r="F1" s="71"/>
      <c r="G1" s="71"/>
      <c r="H1" s="71"/>
    </row>
    <row r="2" spans="1:8" ht="47.1" customHeight="1" x14ac:dyDescent="0.2">
      <c r="A2" s="72" t="s">
        <v>1</v>
      </c>
      <c r="B2" s="72"/>
      <c r="C2" s="72"/>
      <c r="D2" s="72"/>
      <c r="E2" s="72"/>
      <c r="F2" s="72"/>
      <c r="G2" s="72"/>
      <c r="H2" s="72"/>
    </row>
    <row r="3" spans="1:8" ht="11.25" customHeight="1" x14ac:dyDescent="0.2">
      <c r="A3" s="73" t="s">
        <v>2</v>
      </c>
      <c r="B3" s="76" t="s">
        <v>3</v>
      </c>
      <c r="C3" s="79" t="s">
        <v>4</v>
      </c>
      <c r="D3" s="79" t="s">
        <v>5</v>
      </c>
      <c r="E3" s="82" t="s">
        <v>6</v>
      </c>
      <c r="F3" s="83"/>
      <c r="G3" s="83"/>
      <c r="H3" s="84"/>
    </row>
    <row r="4" spans="1:8" ht="12" customHeight="1" x14ac:dyDescent="0.2">
      <c r="A4" s="74"/>
      <c r="B4" s="77"/>
      <c r="C4" s="80"/>
      <c r="D4" s="80"/>
      <c r="E4" s="85">
        <v>44488</v>
      </c>
      <c r="F4" s="86"/>
      <c r="G4" s="86"/>
      <c r="H4" s="87"/>
    </row>
    <row r="5" spans="1:8" ht="57.75" customHeight="1" x14ac:dyDescent="0.2">
      <c r="A5" s="75"/>
      <c r="B5" s="78"/>
      <c r="C5" s="81"/>
      <c r="D5" s="81"/>
      <c r="E5" s="1" t="s">
        <v>7</v>
      </c>
      <c r="F5" s="18" t="s">
        <v>29</v>
      </c>
      <c r="G5" s="32" t="s">
        <v>32</v>
      </c>
      <c r="H5" s="32" t="s">
        <v>33</v>
      </c>
    </row>
    <row r="6" spans="1:8" ht="15" customHeight="1" x14ac:dyDescent="0.2">
      <c r="A6" s="51" t="s">
        <v>8</v>
      </c>
      <c r="B6" s="52"/>
      <c r="C6" s="52"/>
      <c r="D6" s="52"/>
      <c r="E6" s="52"/>
      <c r="F6" s="52"/>
      <c r="G6" s="52"/>
      <c r="H6" s="53"/>
    </row>
    <row r="7" spans="1:8" ht="12.95" customHeight="1" x14ac:dyDescent="0.2">
      <c r="A7" s="41" t="s">
        <v>9</v>
      </c>
      <c r="B7" s="42"/>
      <c r="C7" s="42"/>
      <c r="D7" s="42"/>
      <c r="E7" s="42"/>
      <c r="F7" s="42"/>
      <c r="G7" s="42"/>
      <c r="H7" s="43"/>
    </row>
    <row r="8" spans="1:8" ht="12" customHeight="1" x14ac:dyDescent="0.2">
      <c r="A8" s="54" t="s">
        <v>10</v>
      </c>
      <c r="B8" s="55"/>
      <c r="C8" s="55"/>
      <c r="D8" s="55"/>
      <c r="E8" s="55"/>
      <c r="F8" s="55"/>
      <c r="G8" s="55"/>
      <c r="H8" s="67"/>
    </row>
    <row r="9" spans="1:8" ht="28.5" customHeight="1" x14ac:dyDescent="0.2">
      <c r="A9" s="2">
        <v>1</v>
      </c>
      <c r="B9" s="3" t="s">
        <v>11</v>
      </c>
      <c r="C9" s="4">
        <v>25</v>
      </c>
      <c r="D9" s="4">
        <v>3</v>
      </c>
      <c r="E9" s="5">
        <v>31</v>
      </c>
      <c r="F9" s="4">
        <v>25</v>
      </c>
      <c r="G9" s="38">
        <f>C9-F9</f>
        <v>0</v>
      </c>
      <c r="H9" s="29">
        <v>0</v>
      </c>
    </row>
    <row r="10" spans="1:8" ht="15.95" customHeight="1" x14ac:dyDescent="0.2">
      <c r="A10" s="6">
        <v>2</v>
      </c>
      <c r="B10" s="3" t="s">
        <v>12</v>
      </c>
      <c r="C10" s="4">
        <v>25</v>
      </c>
      <c r="D10" s="4">
        <v>3</v>
      </c>
      <c r="E10" s="5">
        <v>28</v>
      </c>
      <c r="F10" s="4">
        <v>25</v>
      </c>
      <c r="G10" s="39">
        <f>C10-F10</f>
        <v>0</v>
      </c>
      <c r="H10" s="29">
        <v>3</v>
      </c>
    </row>
    <row r="11" spans="1:8" ht="15" customHeight="1" x14ac:dyDescent="0.2">
      <c r="A11" s="6">
        <v>3</v>
      </c>
      <c r="B11" s="3" t="s">
        <v>13</v>
      </c>
      <c r="C11" s="4">
        <v>25</v>
      </c>
      <c r="D11" s="4">
        <v>3</v>
      </c>
      <c r="E11" s="5">
        <v>28</v>
      </c>
      <c r="F11" s="4">
        <v>25</v>
      </c>
      <c r="G11" s="39">
        <v>0</v>
      </c>
      <c r="H11" s="29">
        <v>1</v>
      </c>
    </row>
    <row r="12" spans="1:8" s="25" customFormat="1" ht="15" customHeight="1" x14ac:dyDescent="0.2">
      <c r="A12" s="20">
        <v>4</v>
      </c>
      <c r="B12" s="21" t="s">
        <v>14</v>
      </c>
      <c r="C12" s="22">
        <v>0</v>
      </c>
      <c r="D12" s="22">
        <v>28</v>
      </c>
      <c r="E12" s="23">
        <v>29</v>
      </c>
      <c r="F12" s="24">
        <v>29</v>
      </c>
      <c r="G12" s="40"/>
      <c r="H12" s="34">
        <v>0</v>
      </c>
    </row>
    <row r="13" spans="1:8" s="28" customFormat="1" ht="12.95" customHeight="1" x14ac:dyDescent="0.2">
      <c r="A13" s="68" t="s">
        <v>34</v>
      </c>
      <c r="B13" s="69"/>
      <c r="C13" s="26">
        <v>75</v>
      </c>
      <c r="D13" s="26">
        <v>37</v>
      </c>
      <c r="E13" s="27">
        <f>SUM(E9:E12)</f>
        <v>116</v>
      </c>
      <c r="F13" s="26">
        <f>SUM(F9:F12)</f>
        <v>104</v>
      </c>
      <c r="G13" s="39">
        <f>SUM(G9:G12)</f>
        <v>0</v>
      </c>
      <c r="H13" s="26">
        <f>SUM(H9:H12)</f>
        <v>4</v>
      </c>
    </row>
    <row r="14" spans="1:8" ht="12.95" customHeight="1" x14ac:dyDescent="0.2">
      <c r="A14" s="54" t="s">
        <v>16</v>
      </c>
      <c r="B14" s="55"/>
      <c r="C14" s="55"/>
      <c r="D14" s="55"/>
      <c r="E14" s="55"/>
      <c r="F14" s="55"/>
      <c r="G14" s="55"/>
      <c r="H14" s="70"/>
    </row>
    <row r="15" spans="1:8" ht="40.5" customHeight="1" x14ac:dyDescent="0.2">
      <c r="A15" s="13">
        <v>1</v>
      </c>
      <c r="B15" s="19" t="s">
        <v>30</v>
      </c>
      <c r="C15" s="14">
        <v>25</v>
      </c>
      <c r="D15" s="14">
        <v>3</v>
      </c>
      <c r="E15" s="14">
        <v>28</v>
      </c>
      <c r="F15" s="14">
        <v>25</v>
      </c>
      <c r="G15" s="37">
        <f>C15-F15</f>
        <v>0</v>
      </c>
      <c r="H15" s="33">
        <v>1</v>
      </c>
    </row>
    <row r="16" spans="1:8" ht="12" customHeight="1" x14ac:dyDescent="0.2">
      <c r="A16" s="6">
        <v>2</v>
      </c>
      <c r="B16" s="3" t="s">
        <v>17</v>
      </c>
      <c r="C16" s="4">
        <v>25</v>
      </c>
      <c r="D16" s="4">
        <v>3</v>
      </c>
      <c r="E16" s="4">
        <v>25</v>
      </c>
      <c r="F16" s="4">
        <v>25</v>
      </c>
      <c r="G16" s="36">
        <f>C16-F16</f>
        <v>0</v>
      </c>
      <c r="H16" s="31">
        <f>D16</f>
        <v>3</v>
      </c>
    </row>
    <row r="17" spans="1:8" ht="15.95" customHeight="1" x14ac:dyDescent="0.2">
      <c r="A17" s="57" t="s">
        <v>15</v>
      </c>
      <c r="B17" s="58"/>
      <c r="C17" s="11">
        <v>50</v>
      </c>
      <c r="D17" s="11">
        <v>6</v>
      </c>
      <c r="E17" s="11">
        <f>SUM(E15:E16)</f>
        <v>53</v>
      </c>
      <c r="F17" s="11">
        <f>SUM(F15:F16)</f>
        <v>50</v>
      </c>
      <c r="G17" s="36">
        <f>C17-F17</f>
        <v>0</v>
      </c>
      <c r="H17" s="31">
        <f>H15+H16</f>
        <v>4</v>
      </c>
    </row>
    <row r="18" spans="1:8" ht="27.6" customHeight="1" x14ac:dyDescent="0.2">
      <c r="A18" s="59" t="s">
        <v>31</v>
      </c>
      <c r="B18" s="60"/>
      <c r="C18" s="11">
        <v>125</v>
      </c>
      <c r="D18" s="11">
        <v>43</v>
      </c>
      <c r="E18" s="11">
        <f>SUM(E13+E17)</f>
        <v>169</v>
      </c>
      <c r="F18" s="11">
        <f>SUM(F13+F17)</f>
        <v>154</v>
      </c>
      <c r="G18" s="35">
        <f t="shared" ref="G18:H18" si="0">SUM(G13+G17)</f>
        <v>0</v>
      </c>
      <c r="H18" s="30">
        <f t="shared" si="0"/>
        <v>8</v>
      </c>
    </row>
    <row r="19" spans="1:8" ht="15.95" hidden="1" customHeight="1" x14ac:dyDescent="0.2">
      <c r="A19" s="51" t="s">
        <v>8</v>
      </c>
      <c r="B19" s="52"/>
      <c r="C19" s="52"/>
      <c r="D19" s="52"/>
      <c r="E19" s="52"/>
      <c r="F19" s="52"/>
      <c r="G19" s="52"/>
      <c r="H19" s="61"/>
    </row>
    <row r="20" spans="1:8" ht="17.100000000000001" hidden="1" customHeight="1" x14ac:dyDescent="0.2">
      <c r="A20" s="62" t="s">
        <v>18</v>
      </c>
      <c r="B20" s="63"/>
      <c r="C20" s="63"/>
      <c r="D20" s="63"/>
      <c r="E20" s="63"/>
      <c r="F20" s="63"/>
      <c r="G20" s="63"/>
      <c r="H20" s="64"/>
    </row>
    <row r="21" spans="1:8" ht="15" hidden="1" customHeight="1" x14ac:dyDescent="0.2">
      <c r="A21" s="7">
        <v>1</v>
      </c>
      <c r="B21" s="8" t="s">
        <v>19</v>
      </c>
      <c r="C21" s="9">
        <v>0</v>
      </c>
      <c r="D21" s="9">
        <v>25</v>
      </c>
      <c r="E21" s="10">
        <v>1</v>
      </c>
      <c r="F21" s="10"/>
      <c r="G21" s="10"/>
      <c r="H21" s="9">
        <v>1</v>
      </c>
    </row>
    <row r="22" spans="1:8" ht="26.1" hidden="1" customHeight="1" x14ac:dyDescent="0.2">
      <c r="A22" s="65" t="s">
        <v>20</v>
      </c>
      <c r="B22" s="66"/>
      <c r="C22" s="11">
        <v>0</v>
      </c>
      <c r="D22" s="11">
        <v>25</v>
      </c>
      <c r="E22" s="12">
        <f>SUM(E21)</f>
        <v>1</v>
      </c>
      <c r="F22" s="12"/>
      <c r="G22" s="12"/>
      <c r="H22" s="11">
        <f>SUM(H21)</f>
        <v>1</v>
      </c>
    </row>
    <row r="23" spans="1:8" ht="15.95" hidden="1" customHeight="1" x14ac:dyDescent="0.2">
      <c r="A23" s="46" t="s">
        <v>21</v>
      </c>
      <c r="B23" s="47"/>
      <c r="C23" s="15">
        <v>125</v>
      </c>
      <c r="D23" s="15">
        <v>68</v>
      </c>
      <c r="E23" s="16">
        <f>SUM(E13+E17+E22)</f>
        <v>170</v>
      </c>
      <c r="F23" s="16"/>
      <c r="G23" s="16"/>
      <c r="H23" s="15">
        <f>SUM(F13+F17+H22)</f>
        <v>155</v>
      </c>
    </row>
    <row r="24" spans="1:8" ht="32.1" customHeight="1" x14ac:dyDescent="0.2">
      <c r="A24" s="48" t="s">
        <v>22</v>
      </c>
      <c r="B24" s="49"/>
      <c r="C24" s="49"/>
      <c r="D24" s="49"/>
      <c r="E24" s="49"/>
      <c r="F24" s="49"/>
      <c r="G24" s="49"/>
      <c r="H24" s="50"/>
    </row>
    <row r="25" spans="1:8" ht="12.95" customHeight="1" x14ac:dyDescent="0.2">
      <c r="A25" s="51" t="s">
        <v>23</v>
      </c>
      <c r="B25" s="52"/>
      <c r="C25" s="52"/>
      <c r="D25" s="52"/>
      <c r="E25" s="52"/>
      <c r="F25" s="52"/>
      <c r="G25" s="52"/>
      <c r="H25" s="53"/>
    </row>
    <row r="26" spans="1:8" ht="18" customHeight="1" x14ac:dyDescent="0.2">
      <c r="A26" s="54" t="s">
        <v>16</v>
      </c>
      <c r="B26" s="55"/>
      <c r="C26" s="55"/>
      <c r="D26" s="55"/>
      <c r="E26" s="55"/>
      <c r="F26" s="55"/>
      <c r="G26" s="55"/>
      <c r="H26" s="56"/>
    </row>
    <row r="27" spans="1:8" ht="15.95" customHeight="1" x14ac:dyDescent="0.2">
      <c r="A27" s="41" t="s">
        <v>24</v>
      </c>
      <c r="B27" s="42"/>
      <c r="C27" s="42"/>
      <c r="D27" s="42"/>
      <c r="E27" s="42"/>
      <c r="F27" s="42"/>
      <c r="G27" s="42"/>
      <c r="H27" s="43"/>
    </row>
    <row r="28" spans="1:8" ht="12" customHeight="1" x14ac:dyDescent="0.2">
      <c r="A28" s="7">
        <v>1</v>
      </c>
      <c r="B28" s="8" t="s">
        <v>25</v>
      </c>
      <c r="C28" s="9">
        <v>0</v>
      </c>
      <c r="D28" s="9">
        <v>20</v>
      </c>
      <c r="E28" s="10">
        <v>18</v>
      </c>
      <c r="F28" s="10">
        <v>16</v>
      </c>
      <c r="G28" s="10">
        <v>0</v>
      </c>
      <c r="H28" s="9">
        <f>D28-F28</f>
        <v>4</v>
      </c>
    </row>
    <row r="29" spans="1:8" ht="12" customHeight="1" x14ac:dyDescent="0.2">
      <c r="A29" s="41" t="s">
        <v>26</v>
      </c>
      <c r="B29" s="42"/>
      <c r="C29" s="42"/>
      <c r="D29" s="42"/>
      <c r="E29" s="42"/>
      <c r="F29" s="42"/>
      <c r="G29" s="42"/>
      <c r="H29" s="43"/>
    </row>
    <row r="30" spans="1:8" ht="15.95" customHeight="1" x14ac:dyDescent="0.2">
      <c r="A30" s="7">
        <v>2</v>
      </c>
      <c r="B30" s="8" t="s">
        <v>27</v>
      </c>
      <c r="C30" s="9">
        <v>0</v>
      </c>
      <c r="D30" s="9">
        <v>20</v>
      </c>
      <c r="E30" s="10">
        <v>26</v>
      </c>
      <c r="F30" s="10">
        <v>22</v>
      </c>
      <c r="G30" s="10">
        <v>0</v>
      </c>
      <c r="H30" s="9">
        <v>0</v>
      </c>
    </row>
    <row r="31" spans="1:8" ht="12" customHeight="1" x14ac:dyDescent="0.2">
      <c r="A31" s="44" t="s">
        <v>28</v>
      </c>
      <c r="B31" s="45"/>
      <c r="C31" s="15">
        <v>0</v>
      </c>
      <c r="D31" s="15">
        <v>40</v>
      </c>
      <c r="E31" s="17">
        <f>SUM(E28+E30)</f>
        <v>44</v>
      </c>
      <c r="F31" s="17">
        <f t="shared" ref="F31:H31" si="1">SUM(F28+F30)</f>
        <v>38</v>
      </c>
      <c r="G31" s="17">
        <f t="shared" si="1"/>
        <v>0</v>
      </c>
      <c r="H31" s="17">
        <f t="shared" si="1"/>
        <v>4</v>
      </c>
    </row>
  </sheetData>
  <mergeCells count="25">
    <mergeCell ref="A1:H1"/>
    <mergeCell ref="A2:H2"/>
    <mergeCell ref="A3:A5"/>
    <mergeCell ref="B3:B5"/>
    <mergeCell ref="C3:C5"/>
    <mergeCell ref="D3:D5"/>
    <mergeCell ref="E3:H3"/>
    <mergeCell ref="E4:H4"/>
    <mergeCell ref="A6:H6"/>
    <mergeCell ref="A7:H7"/>
    <mergeCell ref="A8:H8"/>
    <mergeCell ref="A13:B13"/>
    <mergeCell ref="A14:H14"/>
    <mergeCell ref="A17:B17"/>
    <mergeCell ref="A18:B18"/>
    <mergeCell ref="A19:H19"/>
    <mergeCell ref="A20:H20"/>
    <mergeCell ref="A22:B22"/>
    <mergeCell ref="A29:H29"/>
    <mergeCell ref="A31:B31"/>
    <mergeCell ref="A23:B23"/>
    <mergeCell ref="A24:H24"/>
    <mergeCell ref="A25:H25"/>
    <mergeCell ref="A26:H26"/>
    <mergeCell ref="A27:H2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User</cp:lastModifiedBy>
  <dcterms:created xsi:type="dcterms:W3CDTF">2021-07-16T12:04:17Z</dcterms:created>
  <dcterms:modified xsi:type="dcterms:W3CDTF">2021-10-19T12:38:24Z</dcterms:modified>
</cp:coreProperties>
</file>